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божаков\Desktop\РУСАДА\3 РЕЙТИНГ\"/>
    </mc:Choice>
  </mc:AlternateContent>
  <bookViews>
    <workbookView xWindow="-120" yWindow="-120" windowWidth="29040" windowHeight="15720"/>
  </bookViews>
  <sheets>
    <sheet name="Рейтинг регионов 2025" sheetId="1" r:id="rId1"/>
  </sheets>
  <definedNames>
    <definedName name="_xlnm._FilterDatabase" localSheetId="0" hidden="1">'Рейтинг регионов 2025'!$A$3:$AC$98</definedName>
    <definedName name="_xlnm.Print_Area" localSheetId="0">'Рейтинг регионов 2025'!$A$2:$AL$94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1" i="1" l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4" i="1"/>
  <c r="M45" i="1"/>
  <c r="M46" i="1"/>
  <c r="M47" i="1"/>
  <c r="M48" i="1"/>
  <c r="M52" i="1"/>
  <c r="M55" i="1"/>
  <c r="M56" i="1"/>
  <c r="M57" i="1"/>
  <c r="M61" i="1"/>
  <c r="M62" i="1"/>
  <c r="M63" i="1"/>
  <c r="M64" i="1"/>
  <c r="M66" i="1"/>
  <c r="M67" i="1"/>
  <c r="M68" i="1"/>
  <c r="M70" i="1"/>
  <c r="M71" i="1"/>
  <c r="M73" i="1"/>
  <c r="M77" i="1"/>
  <c r="M78" i="1"/>
  <c r="M81" i="1"/>
  <c r="M85" i="1"/>
  <c r="M90" i="1"/>
  <c r="M91" i="1"/>
  <c r="M92" i="1"/>
  <c r="M4" i="1"/>
  <c r="AA94" i="1"/>
  <c r="T94" i="1"/>
  <c r="D94" i="1"/>
  <c r="C94" i="1"/>
  <c r="AA93" i="1"/>
  <c r="T93" i="1"/>
  <c r="D93" i="1"/>
  <c r="C93" i="1"/>
  <c r="M93" i="1" s="1"/>
  <c r="AA92" i="1"/>
  <c r="T92" i="1"/>
  <c r="AA91" i="1"/>
  <c r="T91" i="1"/>
  <c r="AA90" i="1"/>
  <c r="T90" i="1"/>
  <c r="AA89" i="1"/>
  <c r="T89" i="1"/>
  <c r="D89" i="1"/>
  <c r="M89" i="1" s="1"/>
  <c r="AA88" i="1"/>
  <c r="T88" i="1"/>
  <c r="D88" i="1"/>
  <c r="M88" i="1" s="1"/>
  <c r="AA87" i="1"/>
  <c r="T87" i="1"/>
  <c r="D87" i="1"/>
  <c r="M87" i="1" s="1"/>
  <c r="AA86" i="1"/>
  <c r="T86" i="1"/>
  <c r="D86" i="1"/>
  <c r="M86" i="1" s="1"/>
  <c r="AA85" i="1"/>
  <c r="T85" i="1"/>
  <c r="AA84" i="1"/>
  <c r="T84" i="1"/>
  <c r="D84" i="1"/>
  <c r="M84" i="1" s="1"/>
  <c r="AA83" i="1"/>
  <c r="T83" i="1"/>
  <c r="D83" i="1"/>
  <c r="M83" i="1" s="1"/>
  <c r="AA82" i="1"/>
  <c r="T82" i="1"/>
  <c r="D82" i="1"/>
  <c r="M82" i="1" s="1"/>
  <c r="AA81" i="1"/>
  <c r="T81" i="1"/>
  <c r="AA80" i="1"/>
  <c r="T80" i="1"/>
  <c r="D80" i="1"/>
  <c r="M80" i="1" s="1"/>
  <c r="AA79" i="1"/>
  <c r="T79" i="1"/>
  <c r="D79" i="1"/>
  <c r="M79" i="1" s="1"/>
  <c r="AA78" i="1"/>
  <c r="T78" i="1"/>
  <c r="AA77" i="1"/>
  <c r="T77" i="1"/>
  <c r="AA76" i="1"/>
  <c r="T76" i="1"/>
  <c r="D76" i="1"/>
  <c r="M76" i="1" s="1"/>
  <c r="AA75" i="1"/>
  <c r="T75" i="1"/>
  <c r="D75" i="1"/>
  <c r="M75" i="1" s="1"/>
  <c r="AA74" i="1"/>
  <c r="T74" i="1"/>
  <c r="C74" i="1"/>
  <c r="M74" i="1" s="1"/>
  <c r="AA73" i="1"/>
  <c r="T73" i="1"/>
  <c r="AA72" i="1"/>
  <c r="T72" i="1"/>
  <c r="D72" i="1"/>
  <c r="M72" i="1" s="1"/>
  <c r="AA71" i="1"/>
  <c r="T71" i="1"/>
  <c r="AA70" i="1"/>
  <c r="T70" i="1"/>
  <c r="AA69" i="1"/>
  <c r="P69" i="1"/>
  <c r="T69" i="1" s="1"/>
  <c r="D69" i="1"/>
  <c r="M69" i="1" s="1"/>
  <c r="AA68" i="1"/>
  <c r="T68" i="1"/>
  <c r="AA67" i="1"/>
  <c r="P67" i="1"/>
  <c r="T67" i="1" s="1"/>
  <c r="AA66" i="1"/>
  <c r="P66" i="1"/>
  <c r="T66" i="1" s="1"/>
  <c r="AA65" i="1"/>
  <c r="T65" i="1"/>
  <c r="D65" i="1"/>
  <c r="M65" i="1" s="1"/>
  <c r="AA64" i="1"/>
  <c r="T64" i="1"/>
  <c r="AA63" i="1"/>
  <c r="T63" i="1"/>
  <c r="AA62" i="1"/>
  <c r="T62" i="1"/>
  <c r="AA61" i="1"/>
  <c r="T61" i="1"/>
  <c r="AA60" i="1"/>
  <c r="T60" i="1"/>
  <c r="D60" i="1"/>
  <c r="M60" i="1" s="1"/>
  <c r="AA59" i="1"/>
  <c r="P59" i="1"/>
  <c r="T59" i="1" s="1"/>
  <c r="D59" i="1"/>
  <c r="M59" i="1" s="1"/>
  <c r="AA58" i="1"/>
  <c r="T58" i="1"/>
  <c r="E58" i="1"/>
  <c r="M58" i="1" s="1"/>
  <c r="AA57" i="1"/>
  <c r="T57" i="1"/>
  <c r="AA56" i="1"/>
  <c r="T56" i="1"/>
  <c r="AA55" i="1"/>
  <c r="T55" i="1"/>
  <c r="AA54" i="1"/>
  <c r="T54" i="1"/>
  <c r="D54" i="1"/>
  <c r="M54" i="1" s="1"/>
  <c r="AA53" i="1"/>
  <c r="T53" i="1"/>
  <c r="E53" i="1"/>
  <c r="M53" i="1" s="1"/>
  <c r="AA52" i="1"/>
  <c r="T52" i="1"/>
  <c r="AA51" i="1"/>
  <c r="T51" i="1"/>
  <c r="J51" i="1"/>
  <c r="C51" i="1"/>
  <c r="AA48" i="1"/>
  <c r="T48" i="1"/>
  <c r="AA47" i="1"/>
  <c r="T47" i="1"/>
  <c r="AA46" i="1"/>
  <c r="T46" i="1"/>
  <c r="AA45" i="1"/>
  <c r="T45" i="1"/>
  <c r="AA44" i="1"/>
  <c r="P44" i="1"/>
  <c r="T44" i="1" s="1"/>
  <c r="AA43" i="1"/>
  <c r="T43" i="1"/>
  <c r="D43" i="1"/>
  <c r="C43" i="1"/>
  <c r="AA42" i="1"/>
  <c r="T42" i="1"/>
  <c r="D42" i="1"/>
  <c r="M42" i="1" s="1"/>
  <c r="AA41" i="1"/>
  <c r="T41" i="1"/>
  <c r="D41" i="1"/>
  <c r="C41" i="1"/>
  <c r="AA40" i="1"/>
  <c r="T40" i="1"/>
  <c r="D40" i="1"/>
  <c r="M40" i="1" s="1"/>
  <c r="AA39" i="1"/>
  <c r="T39" i="1"/>
  <c r="AA38" i="1"/>
  <c r="T38" i="1"/>
  <c r="AA37" i="1"/>
  <c r="T37" i="1"/>
  <c r="AA36" i="1"/>
  <c r="T36" i="1"/>
  <c r="AA35" i="1"/>
  <c r="T35" i="1"/>
  <c r="AA34" i="1"/>
  <c r="T34" i="1"/>
  <c r="AA33" i="1"/>
  <c r="T33" i="1"/>
  <c r="AA32" i="1"/>
  <c r="T32" i="1"/>
  <c r="AA31" i="1"/>
  <c r="T31" i="1"/>
  <c r="AA30" i="1"/>
  <c r="T30" i="1"/>
  <c r="AA29" i="1"/>
  <c r="T29" i="1"/>
  <c r="AA28" i="1"/>
  <c r="T28" i="1"/>
  <c r="AA27" i="1"/>
  <c r="T27" i="1"/>
  <c r="AA26" i="1"/>
  <c r="T26" i="1"/>
  <c r="AA25" i="1"/>
  <c r="T25" i="1"/>
  <c r="AA24" i="1"/>
  <c r="T24" i="1"/>
  <c r="AA23" i="1"/>
  <c r="T23" i="1"/>
  <c r="AA22" i="1"/>
  <c r="T22" i="1"/>
  <c r="E22" i="1"/>
  <c r="M22" i="1" s="1"/>
  <c r="AA21" i="1"/>
  <c r="T21" i="1"/>
  <c r="AA20" i="1"/>
  <c r="T20" i="1"/>
  <c r="AA19" i="1"/>
  <c r="T19" i="1"/>
  <c r="AA18" i="1"/>
  <c r="T18" i="1"/>
  <c r="AA17" i="1"/>
  <c r="T17" i="1"/>
  <c r="AA16" i="1"/>
  <c r="T16" i="1"/>
  <c r="AA15" i="1"/>
  <c r="T15" i="1"/>
  <c r="AA14" i="1"/>
  <c r="T14" i="1"/>
  <c r="AA13" i="1"/>
  <c r="T13" i="1"/>
  <c r="AA12" i="1"/>
  <c r="T12" i="1"/>
  <c r="AA11" i="1"/>
  <c r="T11" i="1"/>
  <c r="AA10" i="1"/>
  <c r="T10" i="1"/>
  <c r="AA9" i="1"/>
  <c r="T9" i="1"/>
  <c r="AA8" i="1"/>
  <c r="T8" i="1"/>
  <c r="AA7" i="1"/>
  <c r="T7" i="1"/>
  <c r="AA6" i="1"/>
  <c r="T6" i="1"/>
  <c r="AA5" i="1"/>
  <c r="T5" i="1"/>
  <c r="AA4" i="1"/>
  <c r="T4" i="1"/>
  <c r="M41" i="1" l="1"/>
  <c r="M43" i="1"/>
  <c r="AB43" i="1" s="1"/>
  <c r="M94" i="1"/>
  <c r="M51" i="1"/>
  <c r="AB61" i="1"/>
  <c r="AB57" i="1"/>
  <c r="AB5" i="1"/>
  <c r="AB9" i="1"/>
  <c r="AB13" i="1"/>
  <c r="AB17" i="1"/>
  <c r="AB21" i="1"/>
  <c r="AB45" i="1"/>
  <c r="AB65" i="1"/>
  <c r="AB22" i="1"/>
  <c r="AB7" i="1"/>
  <c r="AB11" i="1"/>
  <c r="AB15" i="1"/>
  <c r="AB19" i="1"/>
  <c r="AB82" i="1"/>
  <c r="AB89" i="1"/>
  <c r="AB79" i="1"/>
  <c r="AB80" i="1"/>
  <c r="AB74" i="1"/>
  <c r="AB8" i="1"/>
  <c r="AB12" i="1"/>
  <c r="AB16" i="1"/>
  <c r="AB20" i="1"/>
  <c r="AB48" i="1"/>
  <c r="AB56" i="1"/>
  <c r="AB64" i="1"/>
  <c r="AB69" i="1"/>
  <c r="AB84" i="1"/>
  <c r="AB88" i="1"/>
  <c r="AB93" i="1"/>
  <c r="AB94" i="1"/>
  <c r="AB47" i="1"/>
  <c r="AB55" i="1"/>
  <c r="AB59" i="1"/>
  <c r="AB63" i="1"/>
  <c r="AB87" i="1"/>
  <c r="AB6" i="1"/>
  <c r="AB10" i="1"/>
  <c r="AB14" i="1"/>
  <c r="AB18" i="1"/>
  <c r="AB26" i="1"/>
  <c r="AB30" i="1"/>
  <c r="AB34" i="1"/>
  <c r="AB38" i="1"/>
  <c r="AB46" i="1"/>
  <c r="AB58" i="1"/>
  <c r="AB62" i="1"/>
  <c r="AB76" i="1"/>
  <c r="AB25" i="1"/>
  <c r="AB29" i="1"/>
  <c r="AB33" i="1"/>
  <c r="AB37" i="1"/>
  <c r="AB41" i="1"/>
  <c r="AB54" i="1"/>
  <c r="AB68" i="1"/>
  <c r="AB72" i="1"/>
  <c r="AB73" i="1"/>
  <c r="AB78" i="1"/>
  <c r="AB86" i="1"/>
  <c r="AB92" i="1"/>
  <c r="AB24" i="1"/>
  <c r="AB28" i="1"/>
  <c r="AB32" i="1"/>
  <c r="AB36" i="1"/>
  <c r="AB42" i="1"/>
  <c r="AB44" i="1"/>
  <c r="AB53" i="1"/>
  <c r="AB66" i="1"/>
  <c r="AB67" i="1"/>
  <c r="AB71" i="1"/>
  <c r="AB77" i="1"/>
  <c r="AB85" i="1"/>
  <c r="AB91" i="1"/>
  <c r="AB4" i="1"/>
  <c r="AB23" i="1"/>
  <c r="AB27" i="1"/>
  <c r="AB31" i="1"/>
  <c r="AB35" i="1"/>
  <c r="AB39" i="1"/>
  <c r="AB51" i="1"/>
  <c r="AB52" i="1"/>
  <c r="AB60" i="1"/>
  <c r="AB70" i="1"/>
  <c r="AB75" i="1"/>
  <c r="AB81" i="1"/>
  <c r="AB83" i="1"/>
  <c r="AB90" i="1"/>
  <c r="AB40" i="1"/>
</calcChain>
</file>

<file path=xl/comments1.xml><?xml version="1.0" encoding="utf-8"?>
<comments xmlns="http://schemas.openxmlformats.org/spreadsheetml/2006/main">
  <authors>
    <author>Позднякова Татьяна Гранитовна</author>
  </authors>
  <commentList>
    <comment ref="X64" authorId="0" shapeId="0">
      <text>
        <r>
          <rPr>
            <b/>
            <sz val="9"/>
            <color indexed="81"/>
            <rFont val="Tahoma"/>
            <family val="2"/>
            <charset val="204"/>
          </rPr>
          <t>Позднякова Татьяна Гранитовна:</t>
        </r>
        <r>
          <rPr>
            <sz val="9"/>
            <color indexed="81"/>
            <rFont val="Tahoma"/>
            <family val="2"/>
            <charset val="204"/>
          </rPr>
          <t xml:space="preserve">
Прислал 02.03 не так, как надо. Солошенко должен все прислать обновленное до конца февраля 26 г. Письмо прислал. Но в указанные даты 20,21,24 апреля 25 вебинаров ТИ не было</t>
        </r>
      </text>
    </comment>
  </commentList>
</comments>
</file>

<file path=xl/sharedStrings.xml><?xml version="1.0" encoding="utf-8"?>
<sst xmlns="http://schemas.openxmlformats.org/spreadsheetml/2006/main" count="422" uniqueCount="130">
  <si>
    <t>ФО</t>
  </si>
  <si>
    <t>Субъект РФ</t>
  </si>
  <si>
    <t>1.1 Ответственные. Сайт. 15</t>
  </si>
  <si>
    <t>1.2 Повышение квалификации. 15</t>
  </si>
  <si>
    <t>1.3 Соглашение с РУСАДА. 10</t>
  </si>
  <si>
    <t>1.4. План - график 2026 (15/10/5)</t>
  </si>
  <si>
    <t>1.5 Отчет за 2025 год. 15</t>
  </si>
  <si>
    <t>1.5 Опрос. 15</t>
  </si>
  <si>
    <t>1.7 Участие в мероприятиях РУСАДА. 10</t>
  </si>
  <si>
    <t>1.8. Коммуникация с РУСАДА. (5/3/0)</t>
  </si>
  <si>
    <t xml:space="preserve"> 1.9 Мониторинг (-10)</t>
  </si>
  <si>
    <t>1.10 Организация мероприятий РУСАДА  *20</t>
  </si>
  <si>
    <t>Итог по 1 блоку. Max 120 баллов</t>
  </si>
  <si>
    <t xml:space="preserve">2.1 Квалификация специалистов (лекторов). 15  </t>
  </si>
  <si>
    <t xml:space="preserve">2.2. Обновление программ спортивной подготовки в СШ. 35  </t>
  </si>
  <si>
    <t xml:space="preserve">2.3. НМС для СШ,  при условии выполнения п. 2.2.  10 </t>
  </si>
  <si>
    <t xml:space="preserve">2.4 Соглашение о персональных данных. 10 </t>
  </si>
  <si>
    <t xml:space="preserve">2.5. Уровень АД образования региональных сборных (Рекомендации базы данных). 20 </t>
  </si>
  <si>
    <t>2.6. Стенды. 10</t>
  </si>
  <si>
    <t>Итог по 2 блоку Max 100 баллов</t>
  </si>
  <si>
    <t xml:space="preserve">3.1 Ответственный от Минздрава региона. 10 </t>
  </si>
  <si>
    <t xml:space="preserve">3.2. Программа РУСАДА для медицинского персонала. 25 </t>
  </si>
  <si>
    <t xml:space="preserve">3.3 Межведомственное взаимодействи. 15 </t>
  </si>
  <si>
    <t xml:space="preserve">3.4 Внедрение инновационных систем . * 30 баллов </t>
  </si>
  <si>
    <t>Итог по 3 блоку. Max 100 баллов</t>
  </si>
  <si>
    <t>Итог. Баллы</t>
  </si>
  <si>
    <t>Итог (без формул, сортировка по убыванию)</t>
  </si>
  <si>
    <t>ПФО</t>
  </si>
  <si>
    <t>Пермский край</t>
  </si>
  <si>
    <t xml:space="preserve">Татарстан Республика </t>
  </si>
  <si>
    <t>УФО</t>
  </si>
  <si>
    <t>Ямало-Ненецкий автономный округ</t>
  </si>
  <si>
    <t xml:space="preserve">Марий Эл Республика </t>
  </si>
  <si>
    <t>ЦФО</t>
  </si>
  <si>
    <t>Москва</t>
  </si>
  <si>
    <t>Московская область</t>
  </si>
  <si>
    <t>Нижегородская область</t>
  </si>
  <si>
    <t>СФО</t>
  </si>
  <si>
    <t>Новосибирская область</t>
  </si>
  <si>
    <t>ДФО</t>
  </si>
  <si>
    <t>Сахалинская область</t>
  </si>
  <si>
    <t>Свердловская область</t>
  </si>
  <si>
    <t>Ивановская область</t>
  </si>
  <si>
    <t xml:space="preserve">Башкортостан Республика </t>
  </si>
  <si>
    <t>СЗФО</t>
  </si>
  <si>
    <t>Калининградская область</t>
  </si>
  <si>
    <t>Рязанская область</t>
  </si>
  <si>
    <t>Санкт-Петербург</t>
  </si>
  <si>
    <t>Саратовская область</t>
  </si>
  <si>
    <t>Ханты-Мансийский автономный округ- Югра</t>
  </si>
  <si>
    <t>Камчатский край</t>
  </si>
  <si>
    <t>Курская область</t>
  </si>
  <si>
    <t>Тюменская область</t>
  </si>
  <si>
    <t>ЮФО</t>
  </si>
  <si>
    <t>Астраханская область</t>
  </si>
  <si>
    <t>Волгоградская область</t>
  </si>
  <si>
    <t>Кемеровская область</t>
  </si>
  <si>
    <t>Курганская область</t>
  </si>
  <si>
    <t>Тульская область</t>
  </si>
  <si>
    <t>Челябинская область</t>
  </si>
  <si>
    <t>СКФО</t>
  </si>
  <si>
    <t xml:space="preserve">Кабардино-Балкария Республика </t>
  </si>
  <si>
    <t>Калужская область</t>
  </si>
  <si>
    <t>Самарская область</t>
  </si>
  <si>
    <t>Крым Республика</t>
  </si>
  <si>
    <t>Новгородская область</t>
  </si>
  <si>
    <t>Чеченская Республика</t>
  </si>
  <si>
    <t>Кировская область</t>
  </si>
  <si>
    <t xml:space="preserve">Мордовия Республика </t>
  </si>
  <si>
    <t>Оренбургская область</t>
  </si>
  <si>
    <t>Хабаровский край</t>
  </si>
  <si>
    <t xml:space="preserve">Чувашия Республика </t>
  </si>
  <si>
    <t>Белгородская область</t>
  </si>
  <si>
    <t>Пензенская область</t>
  </si>
  <si>
    <t>Липецкая область</t>
  </si>
  <si>
    <t>Тамбовская область</t>
  </si>
  <si>
    <t>Вологодская область</t>
  </si>
  <si>
    <t>Красноярский край</t>
  </si>
  <si>
    <t xml:space="preserve">Хакасия Республика </t>
  </si>
  <si>
    <t>Ростовская область</t>
  </si>
  <si>
    <t>Архангельская область</t>
  </si>
  <si>
    <t>Владимирская область</t>
  </si>
  <si>
    <t xml:space="preserve">Дагестан Республика </t>
  </si>
  <si>
    <t>Ульяновская область</t>
  </si>
  <si>
    <t xml:space="preserve">Удмуртия Республика </t>
  </si>
  <si>
    <t>Ставропольский край</t>
  </si>
  <si>
    <t>Ярославская область</t>
  </si>
  <si>
    <t xml:space="preserve">Бурятия Республика </t>
  </si>
  <si>
    <t>Воронежская область</t>
  </si>
  <si>
    <t>Иркутская область</t>
  </si>
  <si>
    <t>Амурская область</t>
  </si>
  <si>
    <t>Ленинградская область</t>
  </si>
  <si>
    <t>Орловская область</t>
  </si>
  <si>
    <t>Смоленская область</t>
  </si>
  <si>
    <t>Брянская область</t>
  </si>
  <si>
    <t xml:space="preserve">Карелия Республика </t>
  </si>
  <si>
    <t>Краснодарский край</t>
  </si>
  <si>
    <t>Мурманская область</t>
  </si>
  <si>
    <t>Севастополь</t>
  </si>
  <si>
    <t>Алтайский край</t>
  </si>
  <si>
    <t>НР</t>
  </si>
  <si>
    <t>Запорожская область</t>
  </si>
  <si>
    <t xml:space="preserve">Ингушетия Республика </t>
  </si>
  <si>
    <t>Магаданская область</t>
  </si>
  <si>
    <t>Костромская область</t>
  </si>
  <si>
    <t>Коми Республика</t>
  </si>
  <si>
    <t>Приморский край</t>
  </si>
  <si>
    <t>Тверская область</t>
  </si>
  <si>
    <t>Томская область</t>
  </si>
  <si>
    <t>Псковская область</t>
  </si>
  <si>
    <t>Донецкая Народная Республика</t>
  </si>
  <si>
    <t>Омская область</t>
  </si>
  <si>
    <t>Еврейская автономная область            </t>
  </si>
  <si>
    <t>Чукотский автономный округ</t>
  </si>
  <si>
    <t>Ненецкий автономный округ</t>
  </si>
  <si>
    <t>Херсонская область</t>
  </si>
  <si>
    <t>Саха (Якутия) Республика</t>
  </si>
  <si>
    <t>Адыгея Республика</t>
  </si>
  <si>
    <t>Алтай Республика</t>
  </si>
  <si>
    <t>Забайкальский край</t>
  </si>
  <si>
    <t xml:space="preserve">Калмыкия Республика </t>
  </si>
  <si>
    <t xml:space="preserve">Карачаево-Черкесия Республика </t>
  </si>
  <si>
    <t>Луганская Народная Республика</t>
  </si>
  <si>
    <t xml:space="preserve">Северная Осетия-Алания Республика </t>
  </si>
  <si>
    <t xml:space="preserve">Тыва (Тува) Республика </t>
  </si>
  <si>
    <t>1. Взаимодействие с РУСАДА (100+20*)</t>
  </si>
  <si>
    <t>2. Образование в регионе (100)</t>
  </si>
  <si>
    <t>3. Профилактика здравоохранения (50+30*)</t>
  </si>
  <si>
    <t xml:space="preserve">Место </t>
  </si>
  <si>
    <t>Зона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</si>
</sst>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3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Arial"/>
      <family val="2"/>
      <charset val="204"/>
    </font>
    <font>
      <sz val="11"/>
      <color theme="1"/>
      <name val="Calibri"/>
      <family val="2"/>
      <scheme val="minor"/>
    </font>
    <font>
      <sz val="14"/>
      <name val="Verdana"/>
      <family val="2"/>
      <charset val="204"/>
    </font>
    <font>
      <b/>
      <sz val="13"/>
      <name val="Arial"/>
      <family val="2"/>
      <charset val="204"/>
    </font>
    <font>
      <sz val="14"/>
      <name val="Arial"/>
      <family val="2"/>
      <charset val="204"/>
    </font>
    <font>
      <sz val="13"/>
      <name val="SimSun"/>
    </font>
    <font>
      <sz val="12"/>
      <name val="Arial"/>
      <family val="2"/>
      <charset val="204"/>
    </font>
    <font>
      <sz val="14"/>
      <color theme="9" tint="-0.249977111117893"/>
      <name val="Verdana"/>
      <family val="2"/>
      <charset val="204"/>
    </font>
    <font>
      <sz val="14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3"/>
      <name val="Arial"/>
      <family val="2"/>
      <charset val="204"/>
    </font>
    <font>
      <b/>
      <sz val="14"/>
      <name val="Arial"/>
      <family val="2"/>
      <charset val="204"/>
    </font>
    <font>
      <b/>
      <sz val="12"/>
      <name val="Arial"/>
      <family val="2"/>
      <charset val="204"/>
    </font>
    <font>
      <sz val="13"/>
      <color rgb="FFE40000"/>
      <name val="Arial"/>
      <family val="2"/>
      <charset val="204"/>
    </font>
    <font>
      <sz val="13"/>
      <color rgb="FFFF0000"/>
      <name val="Arial"/>
      <family val="2"/>
      <charset val="204"/>
    </font>
    <font>
      <sz val="13"/>
      <color rgb="FFC00000"/>
      <name val="Arial"/>
      <family val="2"/>
      <charset val="204"/>
    </font>
    <font>
      <b/>
      <sz val="15"/>
      <name val="Arial"/>
      <family val="2"/>
      <charset val="204"/>
    </font>
    <font>
      <sz val="11"/>
      <color rgb="FF9C6500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b/>
      <sz val="14"/>
      <name val="Verdana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7CEB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7474"/>
        <bgColor indexed="64"/>
      </patternFill>
    </fill>
    <fill>
      <patternFill patternType="solid">
        <fgColor rgb="FFFFEB9C"/>
      </patternFill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6" fillId="0" borderId="0"/>
    <xf numFmtId="0" fontId="23" fillId="7" borderId="0" applyNumberFormat="0" applyBorder="0" applyAlignment="0" applyProtection="0"/>
  </cellStyleXfs>
  <cellXfs count="136">
    <xf numFmtId="0" fontId="0" fillId="0" borderId="0" xfId="0"/>
    <xf numFmtId="0" fontId="2" fillId="0" borderId="0" xfId="1" applyFont="1" applyAlignment="1">
      <alignment vertical="top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 vertical="top"/>
    </xf>
    <xf numFmtId="0" fontId="2" fillId="0" borderId="0" xfId="1" applyFont="1"/>
    <xf numFmtId="0" fontId="3" fillId="0" borderId="0" xfId="1" applyFont="1"/>
    <xf numFmtId="0" fontId="4" fillId="0" borderId="0" xfId="1" applyFont="1"/>
    <xf numFmtId="0" fontId="2" fillId="0" borderId="0" xfId="1" applyFont="1" applyAlignment="1">
      <alignment vertical="center"/>
    </xf>
    <xf numFmtId="0" fontId="7" fillId="3" borderId="16" xfId="2" applyFont="1" applyFill="1" applyBorder="1" applyAlignment="1">
      <alignment horizontal="center" vertical="center"/>
    </xf>
    <xf numFmtId="0" fontId="10" fillId="0" borderId="12" xfId="1" applyFont="1" applyBorder="1" applyAlignment="1">
      <alignment horizontal="center" vertical="center" wrapText="1"/>
    </xf>
    <xf numFmtId="0" fontId="7" fillId="0" borderId="13" xfId="2" applyFont="1" applyBorder="1" applyAlignment="1">
      <alignment horizontal="center" vertical="center"/>
    </xf>
    <xf numFmtId="0" fontId="7" fillId="2" borderId="13" xfId="2" applyFont="1" applyFill="1" applyBorder="1" applyAlignment="1">
      <alignment horizontal="center" vertical="center"/>
    </xf>
    <xf numFmtId="0" fontId="7" fillId="3" borderId="13" xfId="2" applyFont="1" applyFill="1" applyBorder="1" applyAlignment="1">
      <alignment horizontal="center" vertical="center"/>
    </xf>
    <xf numFmtId="0" fontId="7" fillId="0" borderId="20" xfId="1" applyFont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/>
    </xf>
    <xf numFmtId="0" fontId="12" fillId="0" borderId="13" xfId="2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 wrapText="1"/>
    </xf>
    <xf numFmtId="0" fontId="11" fillId="0" borderId="20" xfId="1" applyFont="1" applyBorder="1" applyAlignment="1">
      <alignment horizontal="center" vertical="center" wrapText="1"/>
    </xf>
    <xf numFmtId="0" fontId="7" fillId="0" borderId="23" xfId="2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 wrapText="1"/>
    </xf>
    <xf numFmtId="0" fontId="7" fillId="0" borderId="25" xfId="1" applyFont="1" applyBorder="1" applyAlignment="1">
      <alignment horizontal="center" vertical="center" wrapText="1"/>
    </xf>
    <xf numFmtId="0" fontId="13" fillId="0" borderId="0" xfId="1" applyFont="1" applyAlignment="1">
      <alignment horizontal="center" vertical="center" wrapText="1"/>
    </xf>
    <xf numFmtId="0" fontId="13" fillId="0" borderId="0" xfId="1" applyFont="1" applyAlignment="1">
      <alignment horizontal="center"/>
    </xf>
    <xf numFmtId="0" fontId="13" fillId="0" borderId="0" xfId="1" applyFont="1" applyAlignment="1">
      <alignment vertical="center"/>
    </xf>
    <xf numFmtId="0" fontId="2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5" fillId="0" borderId="19" xfId="1" applyFont="1" applyBorder="1" applyAlignment="1">
      <alignment horizontal="left" vertical="top" wrapText="1"/>
    </xf>
    <xf numFmtId="0" fontId="5" fillId="0" borderId="21" xfId="1" applyFont="1" applyBorder="1" applyAlignment="1">
      <alignment horizontal="left" vertical="top" wrapText="1"/>
    </xf>
    <xf numFmtId="0" fontId="5" fillId="0" borderId="26" xfId="1" applyFont="1" applyBorder="1" applyAlignment="1">
      <alignment horizontal="left" vertical="top" wrapText="1"/>
    </xf>
    <xf numFmtId="0" fontId="16" fillId="0" borderId="17" xfId="2" applyFont="1" applyBorder="1" applyAlignment="1">
      <alignment horizontal="center" vertical="center"/>
    </xf>
    <xf numFmtId="0" fontId="16" fillId="0" borderId="16" xfId="2" applyFont="1" applyBorder="1" applyAlignment="1">
      <alignment horizontal="center" vertical="center"/>
    </xf>
    <xf numFmtId="0" fontId="16" fillId="0" borderId="21" xfId="2" applyFont="1" applyBorder="1" applyAlignment="1">
      <alignment horizontal="center" vertical="center"/>
    </xf>
    <xf numFmtId="0" fontId="16" fillId="0" borderId="13" xfId="2" applyFont="1" applyBorder="1" applyAlignment="1">
      <alignment horizontal="center" vertical="center"/>
    </xf>
    <xf numFmtId="0" fontId="16" fillId="0" borderId="22" xfId="2" applyFont="1" applyBorder="1" applyAlignment="1">
      <alignment horizontal="center" vertical="center"/>
    </xf>
    <xf numFmtId="0" fontId="16" fillId="0" borderId="23" xfId="2" applyFont="1" applyBorder="1" applyAlignment="1">
      <alignment horizontal="center" vertical="center"/>
    </xf>
    <xf numFmtId="0" fontId="17" fillId="0" borderId="18" xfId="1" applyFont="1" applyBorder="1" applyAlignment="1">
      <alignment horizontal="center" vertical="center" wrapText="1"/>
    </xf>
    <xf numFmtId="0" fontId="17" fillId="0" borderId="26" xfId="2" applyFont="1" applyBorder="1" applyAlignment="1">
      <alignment horizontal="center" vertical="center"/>
    </xf>
    <xf numFmtId="0" fontId="9" fillId="0" borderId="0" xfId="1" applyFont="1" applyAlignment="1">
      <alignment vertical="center"/>
    </xf>
    <xf numFmtId="0" fontId="9" fillId="0" borderId="0" xfId="1" applyFont="1" applyAlignment="1">
      <alignment horizontal="center" vertical="center"/>
    </xf>
    <xf numFmtId="0" fontId="17" fillId="0" borderId="0" xfId="1" applyFont="1" applyAlignment="1">
      <alignment vertical="center"/>
    </xf>
    <xf numFmtId="0" fontId="18" fillId="0" borderId="9" xfId="1" applyFont="1" applyBorder="1" applyAlignment="1">
      <alignment horizontal="center" vertical="center"/>
    </xf>
    <xf numFmtId="0" fontId="18" fillId="0" borderId="11" xfId="1" applyFont="1" applyBorder="1" applyAlignment="1">
      <alignment horizontal="center" vertical="center"/>
    </xf>
    <xf numFmtId="0" fontId="18" fillId="0" borderId="9" xfId="1" applyFont="1" applyBorder="1" applyAlignment="1">
      <alignment horizontal="center" vertical="center" wrapText="1"/>
    </xf>
    <xf numFmtId="0" fontId="18" fillId="0" borderId="10" xfId="1" applyFont="1" applyBorder="1" applyAlignment="1">
      <alignment horizontal="center" vertical="center" wrapText="1"/>
    </xf>
    <xf numFmtId="0" fontId="18" fillId="0" borderId="11" xfId="1" applyFont="1" applyBorder="1" applyAlignment="1">
      <alignment horizontal="center" vertical="center" wrapText="1"/>
    </xf>
    <xf numFmtId="0" fontId="18" fillId="0" borderId="14" xfId="1" applyFont="1" applyBorder="1" applyAlignment="1">
      <alignment horizontal="center" vertical="center" wrapText="1"/>
    </xf>
    <xf numFmtId="0" fontId="18" fillId="0" borderId="15" xfId="1" applyFont="1" applyBorder="1" applyAlignment="1">
      <alignment horizontal="center" vertical="center" wrapText="1"/>
    </xf>
    <xf numFmtId="0" fontId="18" fillId="0" borderId="16" xfId="1" applyFont="1" applyBorder="1" applyAlignment="1">
      <alignment horizontal="center" vertical="center" wrapText="1"/>
    </xf>
    <xf numFmtId="0" fontId="18" fillId="0" borderId="0" xfId="1" applyFont="1" applyAlignment="1">
      <alignment vertical="top"/>
    </xf>
    <xf numFmtId="0" fontId="18" fillId="0" borderId="0" xfId="1" applyFont="1" applyAlignment="1">
      <alignment vertical="top" wrapText="1"/>
    </xf>
    <xf numFmtId="0" fontId="16" fillId="0" borderId="13" xfId="1" applyFont="1" applyBorder="1" applyAlignment="1">
      <alignment horizontal="center" vertical="center" wrapText="1"/>
    </xf>
    <xf numFmtId="14" fontId="16" fillId="0" borderId="13" xfId="1" applyNumberFormat="1" applyFont="1" applyBorder="1" applyAlignment="1">
      <alignment horizontal="center" vertical="center" wrapText="1"/>
    </xf>
    <xf numFmtId="14" fontId="16" fillId="2" borderId="13" xfId="1" applyNumberFormat="1" applyFont="1" applyFill="1" applyBorder="1" applyAlignment="1">
      <alignment horizontal="center" vertical="center" wrapText="1"/>
    </xf>
    <xf numFmtId="0" fontId="19" fillId="0" borderId="13" xfId="1" applyFont="1" applyBorder="1" applyAlignment="1">
      <alignment horizontal="center" vertical="center" wrapText="1"/>
    </xf>
    <xf numFmtId="0" fontId="20" fillId="0" borderId="13" xfId="1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14" fontId="16" fillId="0" borderId="16" xfId="1" applyNumberFormat="1" applyFont="1" applyBorder="1" applyAlignment="1">
      <alignment horizontal="center" vertical="center" wrapText="1"/>
    </xf>
    <xf numFmtId="0" fontId="17" fillId="0" borderId="27" xfId="1" applyFont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8" fillId="0" borderId="21" xfId="1" applyFont="1" applyBorder="1" applyAlignment="1">
      <alignment horizontal="center" vertical="center" wrapText="1"/>
    </xf>
    <xf numFmtId="14" fontId="9" fillId="2" borderId="21" xfId="1" applyNumberFormat="1" applyFont="1" applyFill="1" applyBorder="1" applyAlignment="1">
      <alignment horizontal="center" vertical="center" wrapText="1"/>
    </xf>
    <xf numFmtId="0" fontId="8" fillId="2" borderId="21" xfId="1" applyFont="1" applyFill="1" applyBorder="1" applyAlignment="1">
      <alignment horizontal="center" vertical="center" wrapText="1"/>
    </xf>
    <xf numFmtId="0" fontId="8" fillId="0" borderId="22" xfId="1" applyFont="1" applyBorder="1" applyAlignment="1">
      <alignment horizontal="center" vertical="center" wrapText="1"/>
    </xf>
    <xf numFmtId="0" fontId="16" fillId="0" borderId="23" xfId="1" applyFont="1" applyBorder="1" applyAlignment="1">
      <alignment horizontal="center" vertical="center" wrapText="1"/>
    </xf>
    <xf numFmtId="0" fontId="17" fillId="0" borderId="26" xfId="1" applyFont="1" applyBorder="1" applyAlignment="1">
      <alignment horizontal="center" vertical="center" wrapText="1"/>
    </xf>
    <xf numFmtId="0" fontId="22" fillId="0" borderId="0" xfId="2" applyFont="1" applyAlignment="1">
      <alignment horizontal="center" vertical="center"/>
    </xf>
    <xf numFmtId="0" fontId="22" fillId="0" borderId="21" xfId="2" applyFont="1" applyBorder="1" applyAlignment="1">
      <alignment horizontal="center" vertical="center"/>
    </xf>
    <xf numFmtId="0" fontId="7" fillId="0" borderId="19" xfId="2" applyFont="1" applyBorder="1" applyAlignment="1">
      <alignment horizontal="center" vertical="center"/>
    </xf>
    <xf numFmtId="0" fontId="7" fillId="2" borderId="19" xfId="2" applyFont="1" applyFill="1" applyBorder="1" applyAlignment="1">
      <alignment horizontal="center" vertical="center"/>
    </xf>
    <xf numFmtId="0" fontId="22" fillId="0" borderId="22" xfId="2" applyFont="1" applyBorder="1" applyAlignment="1">
      <alignment horizontal="center" vertical="center"/>
    </xf>
    <xf numFmtId="0" fontId="5" fillId="2" borderId="17" xfId="1" applyFont="1" applyFill="1" applyBorder="1" applyAlignment="1">
      <alignment horizontal="left" vertical="top" wrapText="1"/>
    </xf>
    <xf numFmtId="0" fontId="5" fillId="2" borderId="21" xfId="1" applyFont="1" applyFill="1" applyBorder="1" applyAlignment="1">
      <alignment horizontal="left" vertical="top" wrapText="1"/>
    </xf>
    <xf numFmtId="0" fontId="2" fillId="2" borderId="0" xfId="1" applyFont="1" applyFill="1" applyAlignment="1">
      <alignment horizontal="left" vertical="top"/>
    </xf>
    <xf numFmtId="0" fontId="5" fillId="0" borderId="22" xfId="1" applyFont="1" applyBorder="1" applyAlignment="1">
      <alignment horizontal="left" vertical="top" wrapText="1"/>
    </xf>
    <xf numFmtId="0" fontId="11" fillId="2" borderId="18" xfId="1" applyFont="1" applyFill="1" applyBorder="1" applyAlignment="1">
      <alignment horizontal="left" vertical="top" wrapText="1"/>
    </xf>
    <xf numFmtId="0" fontId="11" fillId="0" borderId="19" xfId="1" applyFont="1" applyBorder="1" applyAlignment="1">
      <alignment horizontal="left" vertical="top" wrapText="1"/>
    </xf>
    <xf numFmtId="0" fontId="11" fillId="2" borderId="19" xfId="1" applyFont="1" applyFill="1" applyBorder="1" applyAlignment="1">
      <alignment horizontal="left" vertical="top" wrapText="1"/>
    </xf>
    <xf numFmtId="0" fontId="18" fillId="0" borderId="1" xfId="1" applyFont="1" applyBorder="1" applyAlignment="1">
      <alignment horizontal="center" vertical="center"/>
    </xf>
    <xf numFmtId="0" fontId="18" fillId="0" borderId="2" xfId="1" applyFont="1" applyBorder="1" applyAlignment="1">
      <alignment horizontal="center" vertical="center" wrapText="1"/>
    </xf>
    <xf numFmtId="0" fontId="22" fillId="0" borderId="28" xfId="2" applyFont="1" applyBorder="1" applyAlignment="1">
      <alignment horizontal="center" vertical="center"/>
    </xf>
    <xf numFmtId="0" fontId="7" fillId="0" borderId="14" xfId="2" applyFont="1" applyBorder="1" applyAlignment="1">
      <alignment horizontal="center" vertical="center"/>
    </xf>
    <xf numFmtId="0" fontId="7" fillId="4" borderId="14" xfId="2" applyFont="1" applyFill="1" applyBorder="1" applyAlignment="1">
      <alignment horizontal="center" vertical="center"/>
    </xf>
    <xf numFmtId="0" fontId="7" fillId="4" borderId="19" xfId="2" applyFont="1" applyFill="1" applyBorder="1" applyAlignment="1">
      <alignment horizontal="center" vertical="center"/>
    </xf>
    <xf numFmtId="0" fontId="17" fillId="0" borderId="20" xfId="1" applyFont="1" applyBorder="1" applyAlignment="1">
      <alignment horizontal="center" vertical="center" wrapText="1"/>
    </xf>
    <xf numFmtId="0" fontId="17" fillId="0" borderId="25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7" fillId="0" borderId="29" xfId="2" applyFont="1" applyBorder="1" applyAlignment="1">
      <alignment horizontal="center" vertical="center"/>
    </xf>
    <xf numFmtId="0" fontId="7" fillId="5" borderId="14" xfId="2" applyFont="1" applyFill="1" applyBorder="1" applyAlignment="1">
      <alignment horizontal="center" vertical="center"/>
    </xf>
    <xf numFmtId="0" fontId="7" fillId="5" borderId="19" xfId="2" applyFont="1" applyFill="1" applyBorder="1" applyAlignment="1">
      <alignment horizontal="center" vertical="center"/>
    </xf>
    <xf numFmtId="0" fontId="7" fillId="6" borderId="19" xfId="2" applyFont="1" applyFill="1" applyBorder="1" applyAlignment="1">
      <alignment horizontal="center" vertical="center"/>
    </xf>
    <xf numFmtId="0" fontId="7" fillId="6" borderId="26" xfId="2" applyFont="1" applyFill="1" applyBorder="1" applyAlignment="1">
      <alignment horizontal="center" vertical="center"/>
    </xf>
    <xf numFmtId="0" fontId="17" fillId="5" borderId="18" xfId="1" applyFont="1" applyFill="1" applyBorder="1" applyAlignment="1">
      <alignment horizontal="center" vertical="center" wrapText="1"/>
    </xf>
    <xf numFmtId="0" fontId="17" fillId="5" borderId="19" xfId="1" applyFont="1" applyFill="1" applyBorder="1" applyAlignment="1">
      <alignment horizontal="center" vertical="center" wrapText="1"/>
    </xf>
    <xf numFmtId="0" fontId="2" fillId="5" borderId="0" xfId="1" applyFont="1" applyFill="1" applyAlignment="1">
      <alignment horizontal="left" vertical="top"/>
    </xf>
    <xf numFmtId="0" fontId="24" fillId="7" borderId="15" xfId="3" applyFont="1" applyBorder="1" applyAlignment="1">
      <alignment horizontal="center" vertical="center" wrapText="1"/>
    </xf>
    <xf numFmtId="0" fontId="24" fillId="7" borderId="16" xfId="3" applyFont="1" applyBorder="1" applyAlignment="1">
      <alignment horizontal="center" vertical="center" wrapText="1"/>
    </xf>
    <xf numFmtId="0" fontId="24" fillId="7" borderId="14" xfId="3" applyFont="1" applyBorder="1" applyAlignment="1">
      <alignment horizontal="center" vertical="center" wrapText="1"/>
    </xf>
    <xf numFmtId="0" fontId="24" fillId="7" borderId="12" xfId="3" applyFont="1" applyBorder="1" applyAlignment="1">
      <alignment horizontal="center" vertical="center" wrapText="1"/>
    </xf>
    <xf numFmtId="0" fontId="24" fillId="7" borderId="16" xfId="3" applyFont="1" applyBorder="1" applyAlignment="1">
      <alignment horizontal="center" vertical="center"/>
    </xf>
    <xf numFmtId="0" fontId="24" fillId="7" borderId="20" xfId="3" applyFont="1" applyBorder="1" applyAlignment="1">
      <alignment horizontal="center" vertical="center" wrapText="1"/>
    </xf>
    <xf numFmtId="0" fontId="24" fillId="7" borderId="18" xfId="3" applyFont="1" applyBorder="1" applyAlignment="1">
      <alignment horizontal="center" vertical="center" wrapText="1"/>
    </xf>
    <xf numFmtId="0" fontId="24" fillId="7" borderId="13" xfId="3" applyFont="1" applyBorder="1" applyAlignment="1">
      <alignment horizontal="center" vertical="center"/>
    </xf>
    <xf numFmtId="0" fontId="24" fillId="7" borderId="19" xfId="3" applyFont="1" applyBorder="1" applyAlignment="1">
      <alignment horizontal="center" vertical="center" wrapText="1"/>
    </xf>
    <xf numFmtId="0" fontId="24" fillId="7" borderId="20" xfId="3" applyFont="1" applyBorder="1" applyAlignment="1">
      <alignment horizontal="center" vertical="center"/>
    </xf>
    <xf numFmtId="0" fontId="24" fillId="5" borderId="12" xfId="3" applyFont="1" applyFill="1" applyBorder="1" applyAlignment="1">
      <alignment horizontal="center" vertical="center" wrapText="1"/>
    </xf>
    <xf numFmtId="0" fontId="24" fillId="5" borderId="13" xfId="3" applyFont="1" applyFill="1" applyBorder="1" applyAlignment="1">
      <alignment horizontal="center" vertical="center"/>
    </xf>
    <xf numFmtId="0" fontId="24" fillId="5" borderId="20" xfId="3" applyFont="1" applyFill="1" applyBorder="1" applyAlignment="1">
      <alignment horizontal="center" vertical="center" wrapText="1"/>
    </xf>
    <xf numFmtId="0" fontId="24" fillId="5" borderId="19" xfId="3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left" vertical="top"/>
    </xf>
    <xf numFmtId="0" fontId="17" fillId="5" borderId="21" xfId="1" applyFont="1" applyFill="1" applyBorder="1" applyAlignment="1">
      <alignment horizontal="center" vertical="center" wrapText="1"/>
    </xf>
    <xf numFmtId="0" fontId="17" fillId="5" borderId="21" xfId="2" applyFont="1" applyFill="1" applyBorder="1" applyAlignment="1">
      <alignment horizontal="center" vertical="center"/>
    </xf>
    <xf numFmtId="0" fontId="17" fillId="5" borderId="21" xfId="1" applyFont="1" applyFill="1" applyBorder="1" applyAlignment="1">
      <alignment horizontal="left" vertical="top" wrapText="1"/>
    </xf>
    <xf numFmtId="0" fontId="17" fillId="5" borderId="19" xfId="1" applyFont="1" applyFill="1" applyBorder="1" applyAlignment="1">
      <alignment horizontal="left" vertical="top" wrapText="1"/>
    </xf>
    <xf numFmtId="0" fontId="17" fillId="5" borderId="13" xfId="2" applyFont="1" applyFill="1" applyBorder="1" applyAlignment="1">
      <alignment horizontal="center" vertical="center"/>
    </xf>
    <xf numFmtId="0" fontId="17" fillId="5" borderId="16" xfId="2" applyFont="1" applyFill="1" applyBorder="1" applyAlignment="1">
      <alignment horizontal="center" vertical="center"/>
    </xf>
    <xf numFmtId="0" fontId="25" fillId="5" borderId="13" xfId="2" applyFont="1" applyFill="1" applyBorder="1" applyAlignment="1">
      <alignment horizontal="center" vertical="center"/>
    </xf>
    <xf numFmtId="0" fontId="17" fillId="5" borderId="13" xfId="1" applyFont="1" applyFill="1" applyBorder="1" applyAlignment="1">
      <alignment horizontal="center" vertical="center" wrapText="1"/>
    </xf>
    <xf numFmtId="0" fontId="25" fillId="5" borderId="19" xfId="2" applyFont="1" applyFill="1" applyBorder="1" applyAlignment="1">
      <alignment horizontal="center" vertical="center"/>
    </xf>
    <xf numFmtId="0" fontId="25" fillId="4" borderId="19" xfId="2" applyFont="1" applyFill="1" applyBorder="1" applyAlignment="1">
      <alignment horizontal="center" vertical="center"/>
    </xf>
    <xf numFmtId="0" fontId="18" fillId="5" borderId="21" xfId="1" applyFont="1" applyFill="1" applyBorder="1" applyAlignment="1">
      <alignment horizontal="left" vertical="top" wrapText="1"/>
    </xf>
    <xf numFmtId="0" fontId="17" fillId="0" borderId="1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6" xfId="1" applyFont="1" applyBorder="1" applyAlignment="1">
      <alignment horizontal="center" vertical="center" wrapText="1"/>
    </xf>
    <xf numFmtId="0" fontId="17" fillId="0" borderId="7" xfId="1" applyFont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24" fillId="7" borderId="6" xfId="3" applyFont="1" applyBorder="1" applyAlignment="1">
      <alignment horizontal="center" vertical="center" wrapText="1"/>
    </xf>
    <xf numFmtId="0" fontId="24" fillId="7" borderId="7" xfId="3" applyFont="1" applyBorder="1" applyAlignment="1">
      <alignment horizontal="center" vertical="center" wrapText="1"/>
    </xf>
    <xf numFmtId="0" fontId="24" fillId="7" borderId="8" xfId="3" applyFont="1" applyBorder="1" applyAlignment="1">
      <alignment horizontal="center" vertical="center" wrapText="1"/>
    </xf>
  </cellXfs>
  <cellStyles count="4">
    <cellStyle name="Нейтральный" xfId="3" builtinId="28"/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00CC66"/>
      <color rgb="FF66FF99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L97"/>
  <sheetViews>
    <sheetView tabSelected="1" view="pageBreakPreview" zoomScale="50" zoomScaleNormal="89" zoomScaleSheetLayoutView="50" workbookViewId="0">
      <pane xSplit="2" ySplit="3" topLeftCell="C7" activePane="bottomRight" state="frozen"/>
      <selection pane="topRight" activeCell="D1" sqref="D1"/>
      <selection pane="bottomLeft" activeCell="A3" sqref="A3"/>
      <selection pane="bottomRight" activeCell="P20" sqref="P20"/>
    </sheetView>
  </sheetViews>
  <sheetFormatPr defaultColWidth="15.85546875" defaultRowHeight="17.25" outlineLevelCol="1" x14ac:dyDescent="0.3"/>
  <cols>
    <col min="1" max="1" width="8.5703125" style="1" customWidth="1"/>
    <col min="2" max="2" width="38.7109375" style="3" customWidth="1"/>
    <col min="3" max="6" width="20.7109375" style="4" customWidth="1" outlineLevel="1"/>
    <col min="7" max="7" width="20.7109375" style="2" customWidth="1" outlineLevel="1"/>
    <col min="8" max="8" width="20.7109375" style="4" customWidth="1" outlineLevel="1"/>
    <col min="9" max="9" width="20.7109375" style="2" customWidth="1" outlineLevel="1"/>
    <col min="10" max="12" width="20.7109375" style="4" customWidth="1" outlineLevel="1"/>
    <col min="13" max="13" width="20.7109375" style="5" customWidth="1"/>
    <col min="14" max="14" width="20.7109375" style="5" customWidth="1" outlineLevel="1"/>
    <col min="15" max="19" width="20.7109375" style="4" customWidth="1" outlineLevel="1"/>
    <col min="20" max="20" width="20.7109375" style="4" customWidth="1"/>
    <col min="21" max="21" width="12.140625" style="1" customWidth="1"/>
    <col min="22" max="22" width="38.7109375" style="3" customWidth="1"/>
    <col min="23" max="26" width="20.7109375" style="4" customWidth="1" outlineLevel="1"/>
    <col min="27" max="27" width="20.7109375" style="4" customWidth="1"/>
    <col min="28" max="28" width="20.7109375" style="6" customWidth="1"/>
    <col min="29" max="30" width="20.7109375" style="4" customWidth="1"/>
    <col min="31" max="16384" width="15.85546875" style="4"/>
  </cols>
  <sheetData>
    <row r="1" spans="1:36" ht="18" hidden="1" thickBot="1" x14ac:dyDescent="0.35"/>
    <row r="2" spans="1:36" s="40" customFormat="1" ht="101.25" customHeight="1" thickBot="1" x14ac:dyDescent="0.3">
      <c r="B2" s="41"/>
      <c r="C2" s="125" t="s">
        <v>125</v>
      </c>
      <c r="D2" s="126"/>
      <c r="E2" s="126"/>
      <c r="F2" s="126"/>
      <c r="G2" s="126"/>
      <c r="H2" s="126"/>
      <c r="I2" s="126"/>
      <c r="J2" s="126"/>
      <c r="K2" s="126"/>
      <c r="L2" s="126"/>
      <c r="M2" s="127"/>
      <c r="N2" s="62"/>
      <c r="O2" s="128" t="s">
        <v>126</v>
      </c>
      <c r="P2" s="128"/>
      <c r="Q2" s="128"/>
      <c r="R2" s="128"/>
      <c r="S2" s="128"/>
      <c r="T2" s="129"/>
      <c r="V2" s="41"/>
      <c r="W2" s="133" t="s">
        <v>127</v>
      </c>
      <c r="X2" s="134"/>
      <c r="Y2" s="134"/>
      <c r="Z2" s="134"/>
      <c r="AA2" s="135"/>
      <c r="AB2" s="42"/>
    </row>
    <row r="3" spans="1:36" s="51" customFormat="1" ht="111" thickBot="1" x14ac:dyDescent="0.3">
      <c r="A3" s="43" t="s">
        <v>0</v>
      </c>
      <c r="B3" s="44" t="s">
        <v>1</v>
      </c>
      <c r="C3" s="45" t="s">
        <v>2</v>
      </c>
      <c r="D3" s="46" t="s">
        <v>3</v>
      </c>
      <c r="E3" s="46" t="s">
        <v>4</v>
      </c>
      <c r="F3" s="46" t="s">
        <v>5</v>
      </c>
      <c r="G3" s="46" t="s">
        <v>6</v>
      </c>
      <c r="H3" s="46" t="s">
        <v>7</v>
      </c>
      <c r="I3" s="46" t="s">
        <v>8</v>
      </c>
      <c r="J3" s="46" t="s">
        <v>9</v>
      </c>
      <c r="K3" s="46" t="s">
        <v>10</v>
      </c>
      <c r="L3" s="46" t="s">
        <v>11</v>
      </c>
      <c r="M3" s="47" t="s">
        <v>12</v>
      </c>
      <c r="N3" s="45" t="s">
        <v>13</v>
      </c>
      <c r="O3" s="46" t="s">
        <v>14</v>
      </c>
      <c r="P3" s="46" t="s">
        <v>15</v>
      </c>
      <c r="Q3" s="46" t="s">
        <v>16</v>
      </c>
      <c r="R3" s="46" t="s">
        <v>17</v>
      </c>
      <c r="S3" s="46" t="s">
        <v>18</v>
      </c>
      <c r="T3" s="47" t="s">
        <v>19</v>
      </c>
      <c r="U3" s="43" t="s">
        <v>0</v>
      </c>
      <c r="V3" s="44" t="s">
        <v>1</v>
      </c>
      <c r="W3" s="99" t="s">
        <v>20</v>
      </c>
      <c r="X3" s="100" t="s">
        <v>21</v>
      </c>
      <c r="Y3" s="100" t="s">
        <v>22</v>
      </c>
      <c r="Z3" s="100" t="s">
        <v>23</v>
      </c>
      <c r="AA3" s="101" t="s">
        <v>24</v>
      </c>
      <c r="AB3" s="82" t="s">
        <v>25</v>
      </c>
      <c r="AC3" s="83" t="s">
        <v>128</v>
      </c>
      <c r="AD3" s="83" t="s">
        <v>129</v>
      </c>
      <c r="AJ3" s="52"/>
    </row>
    <row r="4" spans="1:36" s="3" customFormat="1" ht="35.1" customHeight="1" x14ac:dyDescent="0.25">
      <c r="A4" s="75" t="s">
        <v>27</v>
      </c>
      <c r="B4" s="79" t="s">
        <v>28</v>
      </c>
      <c r="C4" s="32">
        <v>15</v>
      </c>
      <c r="D4" s="33">
        <v>15</v>
      </c>
      <c r="E4" s="33">
        <v>10</v>
      </c>
      <c r="F4" s="33">
        <v>15</v>
      </c>
      <c r="G4" s="33">
        <v>15</v>
      </c>
      <c r="H4" s="33">
        <v>15</v>
      </c>
      <c r="I4" s="33">
        <v>10</v>
      </c>
      <c r="J4" s="33">
        <v>5</v>
      </c>
      <c r="K4" s="8"/>
      <c r="L4" s="33">
        <v>20</v>
      </c>
      <c r="M4" s="38">
        <f>SUM(C4:L4)</f>
        <v>120</v>
      </c>
      <c r="N4" s="63"/>
      <c r="O4" s="33">
        <v>35</v>
      </c>
      <c r="P4" s="60">
        <v>10</v>
      </c>
      <c r="Q4" s="60"/>
      <c r="R4" s="61"/>
      <c r="S4" s="61"/>
      <c r="T4" s="38">
        <f t="shared" ref="T4:T48" si="0">SUM(N4:S4)</f>
        <v>45</v>
      </c>
      <c r="U4" s="75" t="s">
        <v>27</v>
      </c>
      <c r="V4" s="79" t="s">
        <v>28</v>
      </c>
      <c r="W4" s="102"/>
      <c r="X4" s="103">
        <v>25</v>
      </c>
      <c r="Y4" s="104"/>
      <c r="Z4" s="104"/>
      <c r="AA4" s="105">
        <f t="shared" ref="AA4:AA48" si="1">SUM(W4:Z4)</f>
        <v>25</v>
      </c>
      <c r="AB4" s="84">
        <f t="shared" ref="AB4:AB48" si="2">M4+T4+AA4</f>
        <v>190</v>
      </c>
      <c r="AC4" s="85">
        <v>1</v>
      </c>
      <c r="AD4" s="86"/>
    </row>
    <row r="5" spans="1:36" s="3" customFormat="1" ht="35.1" customHeight="1" x14ac:dyDescent="0.25">
      <c r="A5" s="30" t="s">
        <v>27</v>
      </c>
      <c r="B5" s="80" t="s">
        <v>29</v>
      </c>
      <c r="C5" s="34">
        <v>15</v>
      </c>
      <c r="D5" s="35">
        <v>15</v>
      </c>
      <c r="E5" s="35">
        <v>10</v>
      </c>
      <c r="F5" s="35">
        <v>15</v>
      </c>
      <c r="G5" s="35">
        <v>15</v>
      </c>
      <c r="H5" s="35">
        <v>15</v>
      </c>
      <c r="I5" s="35">
        <v>10</v>
      </c>
      <c r="J5" s="35">
        <v>5</v>
      </c>
      <c r="K5" s="12"/>
      <c r="L5" s="35">
        <v>20</v>
      </c>
      <c r="M5" s="38">
        <f t="shared" ref="M5:M70" si="3">SUM(C5:L5)</f>
        <v>120</v>
      </c>
      <c r="N5" s="64"/>
      <c r="O5" s="35">
        <v>35</v>
      </c>
      <c r="P5" s="53">
        <v>10</v>
      </c>
      <c r="Q5" s="53"/>
      <c r="R5" s="53"/>
      <c r="S5" s="53"/>
      <c r="T5" s="59">
        <f t="shared" si="0"/>
        <v>45</v>
      </c>
      <c r="U5" s="30" t="s">
        <v>27</v>
      </c>
      <c r="V5" s="80" t="s">
        <v>29</v>
      </c>
      <c r="W5" s="102"/>
      <c r="X5" s="106">
        <v>25</v>
      </c>
      <c r="Y5" s="104"/>
      <c r="Z5" s="104"/>
      <c r="AA5" s="107">
        <f t="shared" si="1"/>
        <v>25</v>
      </c>
      <c r="AB5" s="71">
        <f t="shared" si="2"/>
        <v>190</v>
      </c>
      <c r="AC5" s="72">
        <v>1</v>
      </c>
      <c r="AD5" s="87"/>
    </row>
    <row r="6" spans="1:36" s="3" customFormat="1" ht="35.1" customHeight="1" x14ac:dyDescent="0.25">
      <c r="A6" s="30" t="s">
        <v>30</v>
      </c>
      <c r="B6" s="80" t="s">
        <v>31</v>
      </c>
      <c r="C6" s="34">
        <v>15</v>
      </c>
      <c r="D6" s="35">
        <v>15</v>
      </c>
      <c r="E6" s="35">
        <v>10</v>
      </c>
      <c r="F6" s="33">
        <v>15</v>
      </c>
      <c r="G6" s="35">
        <v>15</v>
      </c>
      <c r="H6" s="35">
        <v>15</v>
      </c>
      <c r="I6" s="35">
        <v>10</v>
      </c>
      <c r="J6" s="35">
        <v>5</v>
      </c>
      <c r="K6" s="12"/>
      <c r="L6" s="35">
        <v>20</v>
      </c>
      <c r="M6" s="38">
        <f t="shared" si="3"/>
        <v>120</v>
      </c>
      <c r="N6" s="64"/>
      <c r="O6" s="35">
        <v>35</v>
      </c>
      <c r="P6" s="53">
        <v>10</v>
      </c>
      <c r="Q6" s="53"/>
      <c r="R6" s="53"/>
      <c r="S6" s="53"/>
      <c r="T6" s="59">
        <f t="shared" si="0"/>
        <v>45</v>
      </c>
      <c r="U6" s="30" t="s">
        <v>30</v>
      </c>
      <c r="V6" s="80" t="s">
        <v>31</v>
      </c>
      <c r="W6" s="102"/>
      <c r="X6" s="106">
        <v>25</v>
      </c>
      <c r="Y6" s="104"/>
      <c r="Z6" s="104"/>
      <c r="AA6" s="107">
        <f t="shared" si="1"/>
        <v>25</v>
      </c>
      <c r="AB6" s="71">
        <f t="shared" si="2"/>
        <v>190</v>
      </c>
      <c r="AC6" s="72">
        <v>1</v>
      </c>
      <c r="AD6" s="87"/>
    </row>
    <row r="7" spans="1:36" s="3" customFormat="1" ht="35.1" customHeight="1" x14ac:dyDescent="0.25">
      <c r="A7" s="30" t="s">
        <v>27</v>
      </c>
      <c r="B7" s="80" t="s">
        <v>32</v>
      </c>
      <c r="C7" s="34">
        <v>15</v>
      </c>
      <c r="D7" s="35">
        <v>15</v>
      </c>
      <c r="E7" s="35">
        <v>10</v>
      </c>
      <c r="F7" s="33">
        <v>15</v>
      </c>
      <c r="G7" s="35">
        <v>15</v>
      </c>
      <c r="H7" s="35">
        <v>15</v>
      </c>
      <c r="I7" s="35">
        <v>10</v>
      </c>
      <c r="J7" s="35">
        <v>5</v>
      </c>
      <c r="K7" s="12"/>
      <c r="L7" s="35">
        <v>10</v>
      </c>
      <c r="M7" s="38">
        <f t="shared" si="3"/>
        <v>110</v>
      </c>
      <c r="N7" s="64"/>
      <c r="O7" s="35">
        <v>35</v>
      </c>
      <c r="P7" s="53">
        <v>10</v>
      </c>
      <c r="Q7" s="53"/>
      <c r="R7" s="54"/>
      <c r="S7" s="54"/>
      <c r="T7" s="59">
        <f t="shared" si="0"/>
        <v>45</v>
      </c>
      <c r="U7" s="30" t="s">
        <v>27</v>
      </c>
      <c r="V7" s="80" t="s">
        <v>32</v>
      </c>
      <c r="W7" s="102"/>
      <c r="X7" s="106">
        <v>25</v>
      </c>
      <c r="Y7" s="104"/>
      <c r="Z7" s="104"/>
      <c r="AA7" s="107">
        <f t="shared" si="1"/>
        <v>25</v>
      </c>
      <c r="AB7" s="71">
        <f t="shared" si="2"/>
        <v>180</v>
      </c>
      <c r="AC7" s="72">
        <v>2</v>
      </c>
      <c r="AD7" s="87"/>
    </row>
    <row r="8" spans="1:36" s="3" customFormat="1" ht="35.1" customHeight="1" x14ac:dyDescent="0.25">
      <c r="A8" s="76" t="s">
        <v>33</v>
      </c>
      <c r="B8" s="81" t="s">
        <v>34</v>
      </c>
      <c r="C8" s="34">
        <v>15</v>
      </c>
      <c r="D8" s="35">
        <v>15</v>
      </c>
      <c r="E8" s="35">
        <v>10</v>
      </c>
      <c r="F8" s="35">
        <v>15</v>
      </c>
      <c r="G8" s="35">
        <v>15</v>
      </c>
      <c r="H8" s="35">
        <v>15</v>
      </c>
      <c r="I8" s="35">
        <v>10</v>
      </c>
      <c r="J8" s="35">
        <v>5</v>
      </c>
      <c r="K8" s="12"/>
      <c r="L8" s="35">
        <v>10</v>
      </c>
      <c r="M8" s="38">
        <f t="shared" si="3"/>
        <v>110</v>
      </c>
      <c r="N8" s="65"/>
      <c r="O8" s="35">
        <v>35</v>
      </c>
      <c r="P8" s="53">
        <v>10</v>
      </c>
      <c r="Q8" s="53"/>
      <c r="R8" s="55"/>
      <c r="S8" s="55"/>
      <c r="T8" s="59">
        <f t="shared" si="0"/>
        <v>45</v>
      </c>
      <c r="U8" s="76" t="s">
        <v>33</v>
      </c>
      <c r="V8" s="81" t="s">
        <v>34</v>
      </c>
      <c r="W8" s="102"/>
      <c r="X8" s="106">
        <v>25</v>
      </c>
      <c r="Y8" s="104"/>
      <c r="Z8" s="104"/>
      <c r="AA8" s="107">
        <f t="shared" si="1"/>
        <v>25</v>
      </c>
      <c r="AB8" s="71">
        <f t="shared" si="2"/>
        <v>180</v>
      </c>
      <c r="AC8" s="73">
        <v>2</v>
      </c>
      <c r="AD8" s="87"/>
    </row>
    <row r="9" spans="1:36" s="3" customFormat="1" ht="35.1" customHeight="1" x14ac:dyDescent="0.25">
      <c r="A9" s="30" t="s">
        <v>33</v>
      </c>
      <c r="B9" s="80" t="s">
        <v>35</v>
      </c>
      <c r="C9" s="34">
        <v>15</v>
      </c>
      <c r="D9" s="35">
        <v>15</v>
      </c>
      <c r="E9" s="35">
        <v>10</v>
      </c>
      <c r="F9" s="33">
        <v>15</v>
      </c>
      <c r="G9" s="35">
        <v>15</v>
      </c>
      <c r="H9" s="35">
        <v>15</v>
      </c>
      <c r="I9" s="35">
        <v>10</v>
      </c>
      <c r="J9" s="35">
        <v>5</v>
      </c>
      <c r="K9" s="12"/>
      <c r="L9" s="35">
        <v>10</v>
      </c>
      <c r="M9" s="38">
        <f t="shared" si="3"/>
        <v>110</v>
      </c>
      <c r="N9" s="64"/>
      <c r="O9" s="35">
        <v>35</v>
      </c>
      <c r="P9" s="53">
        <v>10</v>
      </c>
      <c r="Q9" s="53"/>
      <c r="R9" s="54"/>
      <c r="S9" s="54"/>
      <c r="T9" s="59">
        <f t="shared" si="0"/>
        <v>45</v>
      </c>
      <c r="U9" s="30" t="s">
        <v>33</v>
      </c>
      <c r="V9" s="80" t="s">
        <v>35</v>
      </c>
      <c r="W9" s="102"/>
      <c r="X9" s="106">
        <v>25</v>
      </c>
      <c r="Y9" s="104"/>
      <c r="Z9" s="104"/>
      <c r="AA9" s="107">
        <f t="shared" si="1"/>
        <v>25</v>
      </c>
      <c r="AB9" s="71">
        <f t="shared" si="2"/>
        <v>180</v>
      </c>
      <c r="AC9" s="72">
        <v>2</v>
      </c>
      <c r="AD9" s="87"/>
    </row>
    <row r="10" spans="1:36" s="3" customFormat="1" ht="35.1" customHeight="1" x14ac:dyDescent="0.25">
      <c r="A10" s="76" t="s">
        <v>27</v>
      </c>
      <c r="B10" s="81" t="s">
        <v>36</v>
      </c>
      <c r="C10" s="34">
        <v>15</v>
      </c>
      <c r="D10" s="35">
        <v>15</v>
      </c>
      <c r="E10" s="35">
        <v>10</v>
      </c>
      <c r="F10" s="33">
        <v>15</v>
      </c>
      <c r="G10" s="35">
        <v>15</v>
      </c>
      <c r="H10" s="35">
        <v>15</v>
      </c>
      <c r="I10" s="35">
        <v>10</v>
      </c>
      <c r="J10" s="35">
        <v>5</v>
      </c>
      <c r="K10" s="12"/>
      <c r="L10" s="35">
        <v>10</v>
      </c>
      <c r="M10" s="38">
        <f t="shared" si="3"/>
        <v>110</v>
      </c>
      <c r="N10" s="64"/>
      <c r="O10" s="35">
        <v>35</v>
      </c>
      <c r="P10" s="53">
        <v>10</v>
      </c>
      <c r="Q10" s="53"/>
      <c r="R10" s="54"/>
      <c r="S10" s="54"/>
      <c r="T10" s="59">
        <f t="shared" si="0"/>
        <v>45</v>
      </c>
      <c r="U10" s="76" t="s">
        <v>27</v>
      </c>
      <c r="V10" s="81" t="s">
        <v>36</v>
      </c>
      <c r="W10" s="102"/>
      <c r="X10" s="106">
        <v>25</v>
      </c>
      <c r="Y10" s="104"/>
      <c r="Z10" s="104"/>
      <c r="AA10" s="107">
        <f t="shared" si="1"/>
        <v>25</v>
      </c>
      <c r="AB10" s="71">
        <f t="shared" si="2"/>
        <v>180</v>
      </c>
      <c r="AC10" s="72">
        <v>2</v>
      </c>
      <c r="AD10" s="87"/>
    </row>
    <row r="11" spans="1:36" s="3" customFormat="1" ht="35.1" customHeight="1" x14ac:dyDescent="0.25">
      <c r="A11" s="30" t="s">
        <v>37</v>
      </c>
      <c r="B11" s="80" t="s">
        <v>38</v>
      </c>
      <c r="C11" s="34">
        <v>15</v>
      </c>
      <c r="D11" s="35">
        <v>15</v>
      </c>
      <c r="E11" s="35">
        <v>10</v>
      </c>
      <c r="F11" s="33">
        <v>15</v>
      </c>
      <c r="G11" s="35">
        <v>15</v>
      </c>
      <c r="H11" s="35">
        <v>15</v>
      </c>
      <c r="I11" s="35">
        <v>10</v>
      </c>
      <c r="J11" s="35">
        <v>5</v>
      </c>
      <c r="K11" s="12"/>
      <c r="L11" s="35">
        <v>20</v>
      </c>
      <c r="M11" s="38">
        <f t="shared" si="3"/>
        <v>120</v>
      </c>
      <c r="N11" s="64"/>
      <c r="O11" s="35">
        <v>35</v>
      </c>
      <c r="P11" s="53"/>
      <c r="Q11" s="53"/>
      <c r="R11" s="54"/>
      <c r="S11" s="54"/>
      <c r="T11" s="59">
        <f t="shared" si="0"/>
        <v>35</v>
      </c>
      <c r="U11" s="30" t="s">
        <v>37</v>
      </c>
      <c r="V11" s="80" t="s">
        <v>38</v>
      </c>
      <c r="W11" s="102"/>
      <c r="X11" s="106">
        <v>25</v>
      </c>
      <c r="Y11" s="104"/>
      <c r="Z11" s="104"/>
      <c r="AA11" s="107">
        <f t="shared" si="1"/>
        <v>25</v>
      </c>
      <c r="AB11" s="71">
        <f t="shared" si="2"/>
        <v>180</v>
      </c>
      <c r="AC11" s="72">
        <v>2</v>
      </c>
      <c r="AD11" s="87"/>
    </row>
    <row r="12" spans="1:36" s="3" customFormat="1" ht="35.1" customHeight="1" x14ac:dyDescent="0.25">
      <c r="A12" s="76" t="s">
        <v>39</v>
      </c>
      <c r="B12" s="81" t="s">
        <v>40</v>
      </c>
      <c r="C12" s="34">
        <v>15</v>
      </c>
      <c r="D12" s="35">
        <v>15</v>
      </c>
      <c r="E12" s="35">
        <v>10</v>
      </c>
      <c r="F12" s="33">
        <v>15</v>
      </c>
      <c r="G12" s="35">
        <v>15</v>
      </c>
      <c r="H12" s="35">
        <v>15</v>
      </c>
      <c r="I12" s="35">
        <v>10</v>
      </c>
      <c r="J12" s="35">
        <v>5</v>
      </c>
      <c r="K12" s="12"/>
      <c r="L12" s="35">
        <v>10</v>
      </c>
      <c r="M12" s="38">
        <f t="shared" si="3"/>
        <v>110</v>
      </c>
      <c r="N12" s="64"/>
      <c r="O12" s="35">
        <v>35</v>
      </c>
      <c r="P12" s="53">
        <v>10</v>
      </c>
      <c r="Q12" s="53"/>
      <c r="R12" s="54"/>
      <c r="S12" s="54"/>
      <c r="T12" s="59">
        <f t="shared" si="0"/>
        <v>45</v>
      </c>
      <c r="U12" s="76" t="s">
        <v>39</v>
      </c>
      <c r="V12" s="81" t="s">
        <v>40</v>
      </c>
      <c r="W12" s="102"/>
      <c r="X12" s="106">
        <v>25</v>
      </c>
      <c r="Y12" s="104"/>
      <c r="Z12" s="104"/>
      <c r="AA12" s="107">
        <f t="shared" si="1"/>
        <v>25</v>
      </c>
      <c r="AB12" s="71">
        <f t="shared" si="2"/>
        <v>180</v>
      </c>
      <c r="AC12" s="72">
        <v>2</v>
      </c>
      <c r="AD12" s="87"/>
    </row>
    <row r="13" spans="1:36" s="3" customFormat="1" ht="35.1" customHeight="1" x14ac:dyDescent="0.25">
      <c r="A13" s="76" t="s">
        <v>30</v>
      </c>
      <c r="B13" s="81" t="s">
        <v>41</v>
      </c>
      <c r="C13" s="34">
        <v>15</v>
      </c>
      <c r="D13" s="35">
        <v>15</v>
      </c>
      <c r="E13" s="35">
        <v>10</v>
      </c>
      <c r="F13" s="33">
        <v>15</v>
      </c>
      <c r="G13" s="35">
        <v>15</v>
      </c>
      <c r="H13" s="35">
        <v>15</v>
      </c>
      <c r="I13" s="35">
        <v>10</v>
      </c>
      <c r="J13" s="35">
        <v>5</v>
      </c>
      <c r="K13" s="12"/>
      <c r="L13" s="35">
        <v>20</v>
      </c>
      <c r="M13" s="38">
        <f t="shared" si="3"/>
        <v>120</v>
      </c>
      <c r="N13" s="64"/>
      <c r="O13" s="35">
        <v>35</v>
      </c>
      <c r="P13" s="53"/>
      <c r="Q13" s="53"/>
      <c r="R13" s="54"/>
      <c r="S13" s="54"/>
      <c r="T13" s="59">
        <f t="shared" si="0"/>
        <v>35</v>
      </c>
      <c r="U13" s="76" t="s">
        <v>30</v>
      </c>
      <c r="V13" s="81" t="s">
        <v>41</v>
      </c>
      <c r="W13" s="102"/>
      <c r="X13" s="106">
        <v>25</v>
      </c>
      <c r="Y13" s="104"/>
      <c r="Z13" s="104"/>
      <c r="AA13" s="107">
        <f t="shared" si="1"/>
        <v>25</v>
      </c>
      <c r="AB13" s="71">
        <f t="shared" si="2"/>
        <v>180</v>
      </c>
      <c r="AC13" s="72">
        <v>2</v>
      </c>
      <c r="AD13" s="87"/>
    </row>
    <row r="14" spans="1:36" s="3" customFormat="1" ht="35.1" customHeight="1" x14ac:dyDescent="0.25">
      <c r="A14" s="30" t="s">
        <v>33</v>
      </c>
      <c r="B14" s="80" t="s">
        <v>42</v>
      </c>
      <c r="C14" s="34">
        <v>15</v>
      </c>
      <c r="D14" s="35">
        <v>15</v>
      </c>
      <c r="E14" s="35">
        <v>10</v>
      </c>
      <c r="F14" s="33">
        <v>15</v>
      </c>
      <c r="G14" s="35">
        <v>15</v>
      </c>
      <c r="H14" s="35">
        <v>15</v>
      </c>
      <c r="I14" s="35">
        <v>5</v>
      </c>
      <c r="J14" s="35">
        <v>5</v>
      </c>
      <c r="K14" s="12"/>
      <c r="L14" s="35">
        <v>10</v>
      </c>
      <c r="M14" s="38">
        <f t="shared" si="3"/>
        <v>105</v>
      </c>
      <c r="N14" s="64"/>
      <c r="O14" s="35">
        <v>35</v>
      </c>
      <c r="P14" s="53">
        <v>10</v>
      </c>
      <c r="Q14" s="53"/>
      <c r="R14" s="53"/>
      <c r="S14" s="53"/>
      <c r="T14" s="59">
        <f t="shared" si="0"/>
        <v>45</v>
      </c>
      <c r="U14" s="30" t="s">
        <v>33</v>
      </c>
      <c r="V14" s="80" t="s">
        <v>42</v>
      </c>
      <c r="W14" s="102"/>
      <c r="X14" s="106">
        <v>25</v>
      </c>
      <c r="Y14" s="104"/>
      <c r="Z14" s="104"/>
      <c r="AA14" s="107">
        <f t="shared" si="1"/>
        <v>25</v>
      </c>
      <c r="AB14" s="71">
        <f t="shared" si="2"/>
        <v>175</v>
      </c>
      <c r="AC14" s="72">
        <v>3</v>
      </c>
      <c r="AD14" s="87"/>
    </row>
    <row r="15" spans="1:36" s="3" customFormat="1" ht="35.1" customHeight="1" x14ac:dyDescent="0.25">
      <c r="A15" s="30" t="s">
        <v>27</v>
      </c>
      <c r="B15" s="80" t="s">
        <v>43</v>
      </c>
      <c r="C15" s="34">
        <v>15</v>
      </c>
      <c r="D15" s="35">
        <v>15</v>
      </c>
      <c r="E15" s="35">
        <v>10</v>
      </c>
      <c r="F15" s="33">
        <v>15</v>
      </c>
      <c r="G15" s="35">
        <v>15</v>
      </c>
      <c r="H15" s="35">
        <v>15</v>
      </c>
      <c r="I15" s="35">
        <v>10</v>
      </c>
      <c r="J15" s="35">
        <v>5</v>
      </c>
      <c r="K15" s="14"/>
      <c r="L15" s="35">
        <v>10</v>
      </c>
      <c r="M15" s="38">
        <f t="shared" si="3"/>
        <v>110</v>
      </c>
      <c r="N15" s="64"/>
      <c r="O15" s="35">
        <v>35</v>
      </c>
      <c r="P15" s="53"/>
      <c r="Q15" s="53"/>
      <c r="R15" s="54"/>
      <c r="S15" s="54"/>
      <c r="T15" s="59">
        <f t="shared" si="0"/>
        <v>35</v>
      </c>
      <c r="U15" s="30" t="s">
        <v>27</v>
      </c>
      <c r="V15" s="80" t="s">
        <v>43</v>
      </c>
      <c r="W15" s="102"/>
      <c r="X15" s="106">
        <v>25</v>
      </c>
      <c r="Y15" s="104"/>
      <c r="Z15" s="104"/>
      <c r="AA15" s="107">
        <f t="shared" si="1"/>
        <v>25</v>
      </c>
      <c r="AB15" s="71">
        <f t="shared" si="2"/>
        <v>170</v>
      </c>
      <c r="AC15" s="72">
        <v>4</v>
      </c>
      <c r="AD15" s="87"/>
    </row>
    <row r="16" spans="1:36" s="3" customFormat="1" ht="35.1" customHeight="1" x14ac:dyDescent="0.25">
      <c r="A16" s="30" t="s">
        <v>44</v>
      </c>
      <c r="B16" s="80" t="s">
        <v>45</v>
      </c>
      <c r="C16" s="34">
        <v>15</v>
      </c>
      <c r="D16" s="35">
        <v>15</v>
      </c>
      <c r="E16" s="35">
        <v>10</v>
      </c>
      <c r="F16" s="33">
        <v>15</v>
      </c>
      <c r="G16" s="35">
        <v>15</v>
      </c>
      <c r="H16" s="35">
        <v>15</v>
      </c>
      <c r="I16" s="35">
        <v>10</v>
      </c>
      <c r="J16" s="35">
        <v>5</v>
      </c>
      <c r="K16" s="12"/>
      <c r="L16" s="35">
        <v>10</v>
      </c>
      <c r="M16" s="38">
        <f t="shared" si="3"/>
        <v>110</v>
      </c>
      <c r="N16" s="64"/>
      <c r="O16" s="35">
        <v>35</v>
      </c>
      <c r="P16" s="53"/>
      <c r="Q16" s="53"/>
      <c r="R16" s="53"/>
      <c r="S16" s="53"/>
      <c r="T16" s="59">
        <f t="shared" si="0"/>
        <v>35</v>
      </c>
      <c r="U16" s="30" t="s">
        <v>44</v>
      </c>
      <c r="V16" s="80" t="s">
        <v>45</v>
      </c>
      <c r="W16" s="102"/>
      <c r="X16" s="106">
        <v>25</v>
      </c>
      <c r="Y16" s="104"/>
      <c r="Z16" s="104"/>
      <c r="AA16" s="107">
        <f t="shared" si="1"/>
        <v>25</v>
      </c>
      <c r="AB16" s="71">
        <f t="shared" si="2"/>
        <v>170</v>
      </c>
      <c r="AC16" s="72">
        <v>4</v>
      </c>
      <c r="AD16" s="87"/>
    </row>
    <row r="17" spans="1:38" s="3" customFormat="1" ht="35.1" customHeight="1" x14ac:dyDescent="0.25">
      <c r="A17" s="30" t="s">
        <v>33</v>
      </c>
      <c r="B17" s="80" t="s">
        <v>46</v>
      </c>
      <c r="C17" s="34">
        <v>15</v>
      </c>
      <c r="D17" s="35">
        <v>15</v>
      </c>
      <c r="E17" s="35">
        <v>10</v>
      </c>
      <c r="F17" s="33">
        <v>15</v>
      </c>
      <c r="G17" s="35">
        <v>15</v>
      </c>
      <c r="H17" s="35">
        <v>15</v>
      </c>
      <c r="I17" s="35">
        <v>10</v>
      </c>
      <c r="J17" s="35">
        <v>5</v>
      </c>
      <c r="K17" s="12"/>
      <c r="L17" s="35">
        <v>10</v>
      </c>
      <c r="M17" s="38">
        <f t="shared" si="3"/>
        <v>110</v>
      </c>
      <c r="N17" s="64"/>
      <c r="O17" s="35">
        <v>35</v>
      </c>
      <c r="P17" s="53"/>
      <c r="Q17" s="53"/>
      <c r="R17" s="53"/>
      <c r="S17" s="53"/>
      <c r="T17" s="59">
        <f t="shared" si="0"/>
        <v>35</v>
      </c>
      <c r="U17" s="30" t="s">
        <v>33</v>
      </c>
      <c r="V17" s="80" t="s">
        <v>46</v>
      </c>
      <c r="W17" s="102"/>
      <c r="X17" s="106">
        <v>25</v>
      </c>
      <c r="Y17" s="104"/>
      <c r="Z17" s="104"/>
      <c r="AA17" s="107">
        <f t="shared" si="1"/>
        <v>25</v>
      </c>
      <c r="AB17" s="71">
        <f t="shared" si="2"/>
        <v>170</v>
      </c>
      <c r="AC17" s="72">
        <v>4</v>
      </c>
      <c r="AD17" s="87"/>
    </row>
    <row r="18" spans="1:38" s="98" customFormat="1" ht="35.1" customHeight="1" x14ac:dyDescent="0.25">
      <c r="A18" s="124" t="s">
        <v>44</v>
      </c>
      <c r="B18" s="117" t="s">
        <v>47</v>
      </c>
      <c r="C18" s="115">
        <v>15</v>
      </c>
      <c r="D18" s="118">
        <v>15</v>
      </c>
      <c r="E18" s="118">
        <v>10</v>
      </c>
      <c r="F18" s="119">
        <v>15</v>
      </c>
      <c r="G18" s="118">
        <v>15</v>
      </c>
      <c r="H18" s="118">
        <v>15</v>
      </c>
      <c r="I18" s="118">
        <v>10</v>
      </c>
      <c r="J18" s="118">
        <v>5</v>
      </c>
      <c r="K18" s="120"/>
      <c r="L18" s="118">
        <v>10</v>
      </c>
      <c r="M18" s="96">
        <f t="shared" si="3"/>
        <v>110</v>
      </c>
      <c r="N18" s="114"/>
      <c r="O18" s="118">
        <v>35</v>
      </c>
      <c r="P18" s="121"/>
      <c r="Q18" s="121"/>
      <c r="R18" s="121"/>
      <c r="S18" s="121"/>
      <c r="T18" s="97">
        <f t="shared" si="0"/>
        <v>35</v>
      </c>
      <c r="U18" s="116" t="s">
        <v>44</v>
      </c>
      <c r="V18" s="117" t="s">
        <v>47</v>
      </c>
      <c r="W18" s="109"/>
      <c r="X18" s="110">
        <v>25</v>
      </c>
      <c r="Y18" s="111"/>
      <c r="Z18" s="111"/>
      <c r="AA18" s="112">
        <f t="shared" si="1"/>
        <v>25</v>
      </c>
      <c r="AB18" s="115">
        <f t="shared" si="2"/>
        <v>170</v>
      </c>
      <c r="AC18" s="122">
        <v>4</v>
      </c>
      <c r="AD18" s="123"/>
      <c r="AE18" s="113"/>
      <c r="AF18" s="113"/>
      <c r="AG18" s="113"/>
      <c r="AH18" s="113"/>
      <c r="AI18" s="113"/>
      <c r="AJ18" s="113"/>
      <c r="AK18" s="113"/>
      <c r="AL18" s="113"/>
    </row>
    <row r="19" spans="1:38" s="3" customFormat="1" ht="35.1" customHeight="1" x14ac:dyDescent="0.25">
      <c r="A19" s="30" t="s">
        <v>27</v>
      </c>
      <c r="B19" s="80" t="s">
        <v>48</v>
      </c>
      <c r="C19" s="34">
        <v>15</v>
      </c>
      <c r="D19" s="35">
        <v>15</v>
      </c>
      <c r="E19" s="35">
        <v>10</v>
      </c>
      <c r="F19" s="33">
        <v>15</v>
      </c>
      <c r="G19" s="35">
        <v>15</v>
      </c>
      <c r="H19" s="35">
        <v>15</v>
      </c>
      <c r="I19" s="35">
        <v>10</v>
      </c>
      <c r="J19" s="35">
        <v>5</v>
      </c>
      <c r="K19" s="12"/>
      <c r="L19" s="35">
        <v>10</v>
      </c>
      <c r="M19" s="38">
        <f t="shared" si="3"/>
        <v>110</v>
      </c>
      <c r="N19" s="64"/>
      <c r="O19" s="35">
        <v>35</v>
      </c>
      <c r="P19" s="53"/>
      <c r="Q19" s="53"/>
      <c r="R19" s="54"/>
      <c r="S19" s="54"/>
      <c r="T19" s="59">
        <f t="shared" si="0"/>
        <v>35</v>
      </c>
      <c r="U19" s="30" t="s">
        <v>27</v>
      </c>
      <c r="V19" s="80" t="s">
        <v>48</v>
      </c>
      <c r="W19" s="102"/>
      <c r="X19" s="106">
        <v>25</v>
      </c>
      <c r="Y19" s="104"/>
      <c r="Z19" s="104"/>
      <c r="AA19" s="107">
        <f t="shared" si="1"/>
        <v>25</v>
      </c>
      <c r="AB19" s="71">
        <f t="shared" si="2"/>
        <v>170</v>
      </c>
      <c r="AC19" s="72">
        <v>4</v>
      </c>
      <c r="AD19" s="87"/>
    </row>
    <row r="20" spans="1:38" s="3" customFormat="1" ht="35.1" customHeight="1" x14ac:dyDescent="0.25">
      <c r="A20" s="30" t="s">
        <v>30</v>
      </c>
      <c r="B20" s="80" t="s">
        <v>49</v>
      </c>
      <c r="C20" s="34">
        <v>15</v>
      </c>
      <c r="D20" s="35">
        <v>15</v>
      </c>
      <c r="E20" s="35">
        <v>10</v>
      </c>
      <c r="F20" s="33">
        <v>15</v>
      </c>
      <c r="G20" s="35">
        <v>15</v>
      </c>
      <c r="H20" s="35">
        <v>15</v>
      </c>
      <c r="I20" s="35">
        <v>10</v>
      </c>
      <c r="J20" s="35">
        <v>5</v>
      </c>
      <c r="K20" s="14"/>
      <c r="L20" s="35">
        <v>10</v>
      </c>
      <c r="M20" s="38">
        <f t="shared" si="3"/>
        <v>110</v>
      </c>
      <c r="N20" s="64"/>
      <c r="O20" s="35">
        <v>35</v>
      </c>
      <c r="P20" s="53"/>
      <c r="Q20" s="53"/>
      <c r="R20" s="54"/>
      <c r="S20" s="54"/>
      <c r="T20" s="59">
        <f t="shared" si="0"/>
        <v>35</v>
      </c>
      <c r="U20" s="30" t="s">
        <v>30</v>
      </c>
      <c r="V20" s="80" t="s">
        <v>49</v>
      </c>
      <c r="W20" s="102"/>
      <c r="X20" s="106">
        <v>25</v>
      </c>
      <c r="Y20" s="104"/>
      <c r="Z20" s="104"/>
      <c r="AA20" s="107">
        <f t="shared" si="1"/>
        <v>25</v>
      </c>
      <c r="AB20" s="71">
        <f t="shared" si="2"/>
        <v>170</v>
      </c>
      <c r="AC20" s="72">
        <v>4</v>
      </c>
      <c r="AD20" s="87"/>
    </row>
    <row r="21" spans="1:38" s="3" customFormat="1" ht="35.1" customHeight="1" x14ac:dyDescent="0.25">
      <c r="A21" s="76" t="s">
        <v>39</v>
      </c>
      <c r="B21" s="81" t="s">
        <v>50</v>
      </c>
      <c r="C21" s="34">
        <v>15</v>
      </c>
      <c r="D21" s="35">
        <v>15</v>
      </c>
      <c r="E21" s="35">
        <v>10</v>
      </c>
      <c r="F21" s="35">
        <v>15</v>
      </c>
      <c r="G21" s="35">
        <v>15</v>
      </c>
      <c r="H21" s="35">
        <v>15</v>
      </c>
      <c r="I21" s="35">
        <v>10</v>
      </c>
      <c r="J21" s="35">
        <v>5</v>
      </c>
      <c r="K21" s="12"/>
      <c r="L21" s="35">
        <v>20</v>
      </c>
      <c r="M21" s="38">
        <f t="shared" si="3"/>
        <v>120</v>
      </c>
      <c r="N21" s="66"/>
      <c r="O21" s="35">
        <v>35</v>
      </c>
      <c r="P21" s="53">
        <v>10</v>
      </c>
      <c r="Q21" s="53"/>
      <c r="R21" s="55"/>
      <c r="S21" s="55"/>
      <c r="T21" s="59">
        <f t="shared" si="0"/>
        <v>45</v>
      </c>
      <c r="U21" s="76" t="s">
        <v>39</v>
      </c>
      <c r="V21" s="81" t="s">
        <v>50</v>
      </c>
      <c r="W21" s="102"/>
      <c r="X21" s="106">
        <v>0</v>
      </c>
      <c r="Y21" s="104"/>
      <c r="Z21" s="104"/>
      <c r="AA21" s="107">
        <f t="shared" si="1"/>
        <v>0</v>
      </c>
      <c r="AB21" s="71">
        <f t="shared" si="2"/>
        <v>165</v>
      </c>
      <c r="AC21" s="73">
        <v>5</v>
      </c>
      <c r="AD21" s="87"/>
    </row>
    <row r="22" spans="1:38" s="3" customFormat="1" ht="35.1" customHeight="1" x14ac:dyDescent="0.25">
      <c r="A22" s="30" t="s">
        <v>33</v>
      </c>
      <c r="B22" s="80" t="s">
        <v>51</v>
      </c>
      <c r="C22" s="34">
        <v>15</v>
      </c>
      <c r="D22" s="35">
        <v>15</v>
      </c>
      <c r="E22" s="35">
        <f>10</f>
        <v>10</v>
      </c>
      <c r="F22" s="33">
        <v>15</v>
      </c>
      <c r="G22" s="35">
        <v>15</v>
      </c>
      <c r="H22" s="35">
        <v>15</v>
      </c>
      <c r="I22" s="35">
        <v>10</v>
      </c>
      <c r="J22" s="35">
        <v>5</v>
      </c>
      <c r="K22" s="10"/>
      <c r="L22" s="35">
        <v>5</v>
      </c>
      <c r="M22" s="38">
        <f t="shared" si="3"/>
        <v>105</v>
      </c>
      <c r="N22" s="64"/>
      <c r="O22" s="35">
        <v>35</v>
      </c>
      <c r="P22" s="53"/>
      <c r="Q22" s="53"/>
      <c r="R22" s="53"/>
      <c r="S22" s="53"/>
      <c r="T22" s="59">
        <f t="shared" si="0"/>
        <v>35</v>
      </c>
      <c r="U22" s="30" t="s">
        <v>33</v>
      </c>
      <c r="V22" s="80" t="s">
        <v>51</v>
      </c>
      <c r="W22" s="102"/>
      <c r="X22" s="106">
        <v>25</v>
      </c>
      <c r="Y22" s="104"/>
      <c r="Z22" s="104"/>
      <c r="AA22" s="107">
        <f t="shared" si="1"/>
        <v>25</v>
      </c>
      <c r="AB22" s="71">
        <f t="shared" si="2"/>
        <v>165</v>
      </c>
      <c r="AC22" s="72">
        <v>5</v>
      </c>
      <c r="AD22" s="87"/>
    </row>
    <row r="23" spans="1:38" s="3" customFormat="1" ht="35.1" customHeight="1" x14ac:dyDescent="0.25">
      <c r="A23" s="30" t="s">
        <v>30</v>
      </c>
      <c r="B23" s="80" t="s">
        <v>52</v>
      </c>
      <c r="C23" s="34">
        <v>15</v>
      </c>
      <c r="D23" s="35">
        <v>15</v>
      </c>
      <c r="E23" s="35">
        <v>0</v>
      </c>
      <c r="F23" s="33">
        <v>15</v>
      </c>
      <c r="G23" s="35">
        <v>15</v>
      </c>
      <c r="H23" s="35">
        <v>15</v>
      </c>
      <c r="I23" s="35">
        <v>5</v>
      </c>
      <c r="J23" s="35">
        <v>5</v>
      </c>
      <c r="K23" s="12"/>
      <c r="L23" s="35">
        <v>10</v>
      </c>
      <c r="M23" s="38">
        <f t="shared" si="3"/>
        <v>95</v>
      </c>
      <c r="N23" s="64"/>
      <c r="O23" s="35">
        <v>35</v>
      </c>
      <c r="P23" s="53">
        <v>10</v>
      </c>
      <c r="Q23" s="53"/>
      <c r="R23" s="53"/>
      <c r="S23" s="53"/>
      <c r="T23" s="59">
        <f t="shared" si="0"/>
        <v>45</v>
      </c>
      <c r="U23" s="30" t="s">
        <v>30</v>
      </c>
      <c r="V23" s="80" t="s">
        <v>52</v>
      </c>
      <c r="W23" s="102"/>
      <c r="X23" s="106">
        <v>25</v>
      </c>
      <c r="Y23" s="104"/>
      <c r="Z23" s="104"/>
      <c r="AA23" s="107">
        <f t="shared" si="1"/>
        <v>25</v>
      </c>
      <c r="AB23" s="71">
        <f t="shared" si="2"/>
        <v>165</v>
      </c>
      <c r="AC23" s="72">
        <v>5</v>
      </c>
      <c r="AD23" s="87"/>
    </row>
    <row r="24" spans="1:38" s="3" customFormat="1" ht="35.1" customHeight="1" x14ac:dyDescent="0.25">
      <c r="A24" s="30" t="s">
        <v>53</v>
      </c>
      <c r="B24" s="80" t="s">
        <v>54</v>
      </c>
      <c r="C24" s="34">
        <v>15</v>
      </c>
      <c r="D24" s="35">
        <v>15</v>
      </c>
      <c r="E24" s="35">
        <v>10</v>
      </c>
      <c r="F24" s="33">
        <v>15</v>
      </c>
      <c r="G24" s="35">
        <v>15</v>
      </c>
      <c r="H24" s="35">
        <v>15</v>
      </c>
      <c r="I24" s="35">
        <v>10</v>
      </c>
      <c r="J24" s="35">
        <v>5</v>
      </c>
      <c r="K24" s="10"/>
      <c r="L24" s="35">
        <v>0</v>
      </c>
      <c r="M24" s="38">
        <f t="shared" si="3"/>
        <v>100</v>
      </c>
      <c r="N24" s="64"/>
      <c r="O24" s="35">
        <v>35</v>
      </c>
      <c r="P24" s="53"/>
      <c r="Q24" s="53"/>
      <c r="R24" s="53"/>
      <c r="S24" s="53"/>
      <c r="T24" s="59">
        <f t="shared" si="0"/>
        <v>35</v>
      </c>
      <c r="U24" s="30" t="s">
        <v>53</v>
      </c>
      <c r="V24" s="80" t="s">
        <v>54</v>
      </c>
      <c r="W24" s="102"/>
      <c r="X24" s="106">
        <v>25</v>
      </c>
      <c r="Y24" s="104"/>
      <c r="Z24" s="104"/>
      <c r="AA24" s="107">
        <f t="shared" si="1"/>
        <v>25</v>
      </c>
      <c r="AB24" s="71">
        <f t="shared" si="2"/>
        <v>160</v>
      </c>
      <c r="AC24" s="72">
        <v>6</v>
      </c>
      <c r="AD24" s="87"/>
    </row>
    <row r="25" spans="1:38" s="3" customFormat="1" ht="35.1" customHeight="1" x14ac:dyDescent="0.25">
      <c r="A25" s="30" t="s">
        <v>53</v>
      </c>
      <c r="B25" s="80" t="s">
        <v>55</v>
      </c>
      <c r="C25" s="34">
        <v>15</v>
      </c>
      <c r="D25" s="35">
        <v>15</v>
      </c>
      <c r="E25" s="35">
        <v>10</v>
      </c>
      <c r="F25" s="33">
        <v>15</v>
      </c>
      <c r="G25" s="35">
        <v>15</v>
      </c>
      <c r="H25" s="35">
        <v>15</v>
      </c>
      <c r="I25" s="35">
        <v>10</v>
      </c>
      <c r="J25" s="35">
        <v>5</v>
      </c>
      <c r="K25" s="12"/>
      <c r="L25" s="35">
        <v>0</v>
      </c>
      <c r="M25" s="38">
        <f t="shared" si="3"/>
        <v>100</v>
      </c>
      <c r="N25" s="64"/>
      <c r="O25" s="35">
        <v>35</v>
      </c>
      <c r="P25" s="53"/>
      <c r="Q25" s="53"/>
      <c r="R25" s="54"/>
      <c r="S25" s="54"/>
      <c r="T25" s="59">
        <f t="shared" si="0"/>
        <v>35</v>
      </c>
      <c r="U25" s="30" t="s">
        <v>53</v>
      </c>
      <c r="V25" s="80" t="s">
        <v>55</v>
      </c>
      <c r="W25" s="102"/>
      <c r="X25" s="106">
        <v>25</v>
      </c>
      <c r="Y25" s="104"/>
      <c r="Z25" s="104"/>
      <c r="AA25" s="107">
        <f t="shared" si="1"/>
        <v>25</v>
      </c>
      <c r="AB25" s="71">
        <f t="shared" si="2"/>
        <v>160</v>
      </c>
      <c r="AC25" s="72">
        <v>6</v>
      </c>
      <c r="AD25" s="87"/>
    </row>
    <row r="26" spans="1:38" s="3" customFormat="1" ht="35.1" customHeight="1" x14ac:dyDescent="0.25">
      <c r="A26" s="30" t="s">
        <v>37</v>
      </c>
      <c r="B26" s="80" t="s">
        <v>56</v>
      </c>
      <c r="C26" s="34">
        <v>15</v>
      </c>
      <c r="D26" s="35">
        <v>15</v>
      </c>
      <c r="E26" s="35">
        <v>0</v>
      </c>
      <c r="F26" s="33">
        <v>15</v>
      </c>
      <c r="G26" s="35">
        <v>15</v>
      </c>
      <c r="H26" s="35">
        <v>15</v>
      </c>
      <c r="I26" s="35">
        <v>10</v>
      </c>
      <c r="J26" s="35">
        <v>5</v>
      </c>
      <c r="K26" s="12"/>
      <c r="L26" s="35">
        <v>10</v>
      </c>
      <c r="M26" s="38">
        <f t="shared" si="3"/>
        <v>100</v>
      </c>
      <c r="N26" s="64"/>
      <c r="O26" s="35">
        <v>35</v>
      </c>
      <c r="P26" s="53"/>
      <c r="Q26" s="53"/>
      <c r="R26" s="54"/>
      <c r="S26" s="54"/>
      <c r="T26" s="59">
        <f t="shared" si="0"/>
        <v>35</v>
      </c>
      <c r="U26" s="30" t="s">
        <v>37</v>
      </c>
      <c r="V26" s="80" t="s">
        <v>56</v>
      </c>
      <c r="W26" s="102"/>
      <c r="X26" s="106">
        <v>25</v>
      </c>
      <c r="Y26" s="108"/>
      <c r="Z26" s="108"/>
      <c r="AA26" s="107">
        <f t="shared" si="1"/>
        <v>25</v>
      </c>
      <c r="AB26" s="71">
        <f t="shared" si="2"/>
        <v>160</v>
      </c>
      <c r="AC26" s="72">
        <v>6</v>
      </c>
      <c r="AD26" s="87"/>
    </row>
    <row r="27" spans="1:38" s="3" customFormat="1" ht="35.1" customHeight="1" x14ac:dyDescent="0.25">
      <c r="A27" s="30" t="s">
        <v>30</v>
      </c>
      <c r="B27" s="80" t="s">
        <v>57</v>
      </c>
      <c r="C27" s="34">
        <v>15</v>
      </c>
      <c r="D27" s="35">
        <v>15</v>
      </c>
      <c r="E27" s="35">
        <v>10</v>
      </c>
      <c r="F27" s="33">
        <v>15</v>
      </c>
      <c r="G27" s="35">
        <v>15</v>
      </c>
      <c r="H27" s="35">
        <v>15</v>
      </c>
      <c r="I27" s="35">
        <v>10</v>
      </c>
      <c r="J27" s="35">
        <v>5</v>
      </c>
      <c r="K27" s="12"/>
      <c r="L27" s="35">
        <v>0</v>
      </c>
      <c r="M27" s="38">
        <f t="shared" si="3"/>
        <v>100</v>
      </c>
      <c r="N27" s="64"/>
      <c r="O27" s="35">
        <v>35</v>
      </c>
      <c r="P27" s="53"/>
      <c r="Q27" s="53"/>
      <c r="R27" s="54"/>
      <c r="S27" s="54"/>
      <c r="T27" s="59">
        <f t="shared" si="0"/>
        <v>35</v>
      </c>
      <c r="U27" s="30" t="s">
        <v>30</v>
      </c>
      <c r="V27" s="80" t="s">
        <v>57</v>
      </c>
      <c r="W27" s="102"/>
      <c r="X27" s="106">
        <v>25</v>
      </c>
      <c r="Y27" s="104"/>
      <c r="Z27" s="104"/>
      <c r="AA27" s="107">
        <f t="shared" si="1"/>
        <v>25</v>
      </c>
      <c r="AB27" s="71">
        <f t="shared" si="2"/>
        <v>160</v>
      </c>
      <c r="AC27" s="72">
        <v>6</v>
      </c>
      <c r="AD27" s="87"/>
    </row>
    <row r="28" spans="1:38" s="3" customFormat="1" ht="35.1" customHeight="1" x14ac:dyDescent="0.25">
      <c r="A28" s="30" t="s">
        <v>33</v>
      </c>
      <c r="B28" s="80" t="s">
        <v>58</v>
      </c>
      <c r="C28" s="34">
        <v>15</v>
      </c>
      <c r="D28" s="35">
        <v>15</v>
      </c>
      <c r="E28" s="35">
        <v>0</v>
      </c>
      <c r="F28" s="35">
        <v>15</v>
      </c>
      <c r="G28" s="35">
        <v>15</v>
      </c>
      <c r="H28" s="35">
        <v>15</v>
      </c>
      <c r="I28" s="35">
        <v>10</v>
      </c>
      <c r="J28" s="35">
        <v>5</v>
      </c>
      <c r="K28" s="12"/>
      <c r="L28" s="35">
        <v>10</v>
      </c>
      <c r="M28" s="38">
        <f t="shared" si="3"/>
        <v>100</v>
      </c>
      <c r="N28" s="64"/>
      <c r="O28" s="35">
        <v>35</v>
      </c>
      <c r="P28" s="53"/>
      <c r="Q28" s="53"/>
      <c r="R28" s="54"/>
      <c r="S28" s="54"/>
      <c r="T28" s="59">
        <f t="shared" si="0"/>
        <v>35</v>
      </c>
      <c r="U28" s="30" t="s">
        <v>33</v>
      </c>
      <c r="V28" s="80" t="s">
        <v>58</v>
      </c>
      <c r="W28" s="102"/>
      <c r="X28" s="106">
        <v>25</v>
      </c>
      <c r="Y28" s="104"/>
      <c r="Z28" s="104"/>
      <c r="AA28" s="107">
        <f t="shared" si="1"/>
        <v>25</v>
      </c>
      <c r="AB28" s="71">
        <f t="shared" si="2"/>
        <v>160</v>
      </c>
      <c r="AC28" s="72">
        <v>6</v>
      </c>
      <c r="AD28" s="87"/>
    </row>
    <row r="29" spans="1:38" s="3" customFormat="1" ht="35.1" customHeight="1" x14ac:dyDescent="0.25">
      <c r="A29" s="30" t="s">
        <v>30</v>
      </c>
      <c r="B29" s="80" t="s">
        <v>59</v>
      </c>
      <c r="C29" s="34">
        <v>15</v>
      </c>
      <c r="D29" s="35">
        <v>15</v>
      </c>
      <c r="E29" s="35">
        <v>0</v>
      </c>
      <c r="F29" s="33">
        <v>15</v>
      </c>
      <c r="G29" s="35">
        <v>15</v>
      </c>
      <c r="H29" s="35">
        <v>15</v>
      </c>
      <c r="I29" s="35">
        <v>10</v>
      </c>
      <c r="J29" s="35">
        <v>5</v>
      </c>
      <c r="K29" s="12"/>
      <c r="L29" s="35">
        <v>10</v>
      </c>
      <c r="M29" s="38">
        <f t="shared" si="3"/>
        <v>100</v>
      </c>
      <c r="N29" s="64"/>
      <c r="O29" s="35">
        <v>35</v>
      </c>
      <c r="P29" s="53"/>
      <c r="Q29" s="53"/>
      <c r="R29" s="54"/>
      <c r="S29" s="54"/>
      <c r="T29" s="59">
        <f t="shared" si="0"/>
        <v>35</v>
      </c>
      <c r="U29" s="30" t="s">
        <v>30</v>
      </c>
      <c r="V29" s="80" t="s">
        <v>59</v>
      </c>
      <c r="W29" s="102"/>
      <c r="X29" s="106">
        <v>25</v>
      </c>
      <c r="Y29" s="104"/>
      <c r="Z29" s="104"/>
      <c r="AA29" s="107">
        <f t="shared" si="1"/>
        <v>25</v>
      </c>
      <c r="AB29" s="71">
        <f t="shared" si="2"/>
        <v>160</v>
      </c>
      <c r="AC29" s="72">
        <v>6</v>
      </c>
      <c r="AD29" s="87"/>
    </row>
    <row r="30" spans="1:38" s="77" customFormat="1" ht="35.1" customHeight="1" x14ac:dyDescent="0.25">
      <c r="A30" s="30" t="s">
        <v>60</v>
      </c>
      <c r="B30" s="80" t="s">
        <v>61</v>
      </c>
      <c r="C30" s="34">
        <v>15</v>
      </c>
      <c r="D30" s="35">
        <v>15</v>
      </c>
      <c r="E30" s="35">
        <v>0</v>
      </c>
      <c r="F30" s="33">
        <v>15</v>
      </c>
      <c r="G30" s="35">
        <v>15</v>
      </c>
      <c r="H30" s="35">
        <v>15</v>
      </c>
      <c r="I30" s="35">
        <v>10</v>
      </c>
      <c r="J30" s="35">
        <v>5</v>
      </c>
      <c r="K30" s="12"/>
      <c r="L30" s="35">
        <v>5</v>
      </c>
      <c r="M30" s="38">
        <f t="shared" si="3"/>
        <v>95</v>
      </c>
      <c r="N30" s="64"/>
      <c r="O30" s="35">
        <v>35</v>
      </c>
      <c r="P30" s="53"/>
      <c r="Q30" s="53"/>
      <c r="R30" s="53"/>
      <c r="S30" s="53"/>
      <c r="T30" s="59">
        <f t="shared" si="0"/>
        <v>35</v>
      </c>
      <c r="U30" s="30" t="s">
        <v>60</v>
      </c>
      <c r="V30" s="80" t="s">
        <v>61</v>
      </c>
      <c r="W30" s="102"/>
      <c r="X30" s="106">
        <v>25</v>
      </c>
      <c r="Y30" s="104"/>
      <c r="Z30" s="104"/>
      <c r="AA30" s="107">
        <f t="shared" si="1"/>
        <v>25</v>
      </c>
      <c r="AB30" s="71">
        <f t="shared" si="2"/>
        <v>155</v>
      </c>
      <c r="AC30" s="72">
        <v>7</v>
      </c>
      <c r="AD30" s="87"/>
    </row>
    <row r="31" spans="1:38" s="3" customFormat="1" ht="35.1" customHeight="1" x14ac:dyDescent="0.25">
      <c r="A31" s="30" t="s">
        <v>33</v>
      </c>
      <c r="B31" s="80" t="s">
        <v>62</v>
      </c>
      <c r="C31" s="34">
        <v>15</v>
      </c>
      <c r="D31" s="35">
        <v>0</v>
      </c>
      <c r="E31" s="35">
        <v>10</v>
      </c>
      <c r="F31" s="33">
        <v>15</v>
      </c>
      <c r="G31" s="35">
        <v>15</v>
      </c>
      <c r="H31" s="35">
        <v>15</v>
      </c>
      <c r="I31" s="35">
        <v>0</v>
      </c>
      <c r="J31" s="35">
        <v>5</v>
      </c>
      <c r="K31" s="10"/>
      <c r="L31" s="35">
        <v>10</v>
      </c>
      <c r="M31" s="38">
        <f t="shared" si="3"/>
        <v>85</v>
      </c>
      <c r="N31" s="64"/>
      <c r="O31" s="35">
        <v>35</v>
      </c>
      <c r="P31" s="53">
        <v>10</v>
      </c>
      <c r="Q31" s="53"/>
      <c r="R31" s="53"/>
      <c r="S31" s="53"/>
      <c r="T31" s="59">
        <f t="shared" si="0"/>
        <v>45</v>
      </c>
      <c r="U31" s="30" t="s">
        <v>33</v>
      </c>
      <c r="V31" s="80" t="s">
        <v>62</v>
      </c>
      <c r="W31" s="102"/>
      <c r="X31" s="106">
        <v>25</v>
      </c>
      <c r="Y31" s="104"/>
      <c r="Z31" s="104"/>
      <c r="AA31" s="107">
        <f t="shared" si="1"/>
        <v>25</v>
      </c>
      <c r="AB31" s="71">
        <f t="shared" si="2"/>
        <v>155</v>
      </c>
      <c r="AC31" s="72">
        <v>7</v>
      </c>
      <c r="AD31" s="87"/>
    </row>
    <row r="32" spans="1:38" s="3" customFormat="1" ht="35.1" customHeight="1" x14ac:dyDescent="0.25">
      <c r="A32" s="30" t="s">
        <v>27</v>
      </c>
      <c r="B32" s="80" t="s">
        <v>63</v>
      </c>
      <c r="C32" s="34">
        <v>15</v>
      </c>
      <c r="D32" s="35">
        <v>0</v>
      </c>
      <c r="E32" s="35">
        <v>10</v>
      </c>
      <c r="F32" s="33">
        <v>15</v>
      </c>
      <c r="G32" s="35">
        <v>15</v>
      </c>
      <c r="H32" s="35">
        <v>15</v>
      </c>
      <c r="I32" s="35">
        <v>10</v>
      </c>
      <c r="J32" s="35">
        <v>5</v>
      </c>
      <c r="K32" s="10"/>
      <c r="L32" s="35">
        <v>10</v>
      </c>
      <c r="M32" s="38">
        <f t="shared" si="3"/>
        <v>95</v>
      </c>
      <c r="N32" s="64"/>
      <c r="O32" s="35">
        <v>35</v>
      </c>
      <c r="P32" s="53"/>
      <c r="Q32" s="53"/>
      <c r="R32" s="54"/>
      <c r="S32" s="54"/>
      <c r="T32" s="59">
        <f t="shared" si="0"/>
        <v>35</v>
      </c>
      <c r="U32" s="30" t="s">
        <v>27</v>
      </c>
      <c r="V32" s="80" t="s">
        <v>63</v>
      </c>
      <c r="W32" s="102"/>
      <c r="X32" s="106">
        <v>25</v>
      </c>
      <c r="Y32" s="104"/>
      <c r="Z32" s="104"/>
      <c r="AA32" s="107">
        <f t="shared" si="1"/>
        <v>25</v>
      </c>
      <c r="AB32" s="71">
        <f t="shared" si="2"/>
        <v>155</v>
      </c>
      <c r="AC32" s="72">
        <v>7</v>
      </c>
      <c r="AD32" s="87"/>
    </row>
    <row r="33" spans="1:30" s="3" customFormat="1" ht="35.1" customHeight="1" x14ac:dyDescent="0.25">
      <c r="A33" s="30" t="s">
        <v>53</v>
      </c>
      <c r="B33" s="80" t="s">
        <v>64</v>
      </c>
      <c r="C33" s="34">
        <v>15</v>
      </c>
      <c r="D33" s="35">
        <v>15</v>
      </c>
      <c r="E33" s="35">
        <v>0</v>
      </c>
      <c r="F33" s="33">
        <v>15</v>
      </c>
      <c r="G33" s="35">
        <v>15</v>
      </c>
      <c r="H33" s="35">
        <v>15</v>
      </c>
      <c r="I33" s="35">
        <v>10</v>
      </c>
      <c r="J33" s="35">
        <v>5</v>
      </c>
      <c r="K33" s="11"/>
      <c r="L33" s="35">
        <v>0</v>
      </c>
      <c r="M33" s="38">
        <f t="shared" si="3"/>
        <v>90</v>
      </c>
      <c r="N33" s="64"/>
      <c r="O33" s="35">
        <v>35</v>
      </c>
      <c r="P33" s="53"/>
      <c r="Q33" s="53"/>
      <c r="R33" s="53"/>
      <c r="S33" s="53"/>
      <c r="T33" s="59">
        <f t="shared" si="0"/>
        <v>35</v>
      </c>
      <c r="U33" s="30" t="s">
        <v>53</v>
      </c>
      <c r="V33" s="80" t="s">
        <v>64</v>
      </c>
      <c r="W33" s="102"/>
      <c r="X33" s="106">
        <v>25</v>
      </c>
      <c r="Y33" s="104"/>
      <c r="Z33" s="104"/>
      <c r="AA33" s="107">
        <f t="shared" si="1"/>
        <v>25</v>
      </c>
      <c r="AB33" s="71">
        <f t="shared" si="2"/>
        <v>150</v>
      </c>
      <c r="AC33" s="72">
        <v>8</v>
      </c>
      <c r="AD33" s="87"/>
    </row>
    <row r="34" spans="1:30" s="3" customFormat="1" ht="35.1" customHeight="1" x14ac:dyDescent="0.25">
      <c r="A34" s="30" t="s">
        <v>44</v>
      </c>
      <c r="B34" s="80" t="s">
        <v>65</v>
      </c>
      <c r="C34" s="34">
        <v>15</v>
      </c>
      <c r="D34" s="35">
        <v>15</v>
      </c>
      <c r="E34" s="35">
        <v>0</v>
      </c>
      <c r="F34" s="33">
        <v>15</v>
      </c>
      <c r="G34" s="35">
        <v>15</v>
      </c>
      <c r="H34" s="35">
        <v>15</v>
      </c>
      <c r="I34" s="35">
        <v>10</v>
      </c>
      <c r="J34" s="35">
        <v>5</v>
      </c>
      <c r="K34" s="12"/>
      <c r="L34" s="35">
        <v>0</v>
      </c>
      <c r="M34" s="38">
        <f t="shared" si="3"/>
        <v>90</v>
      </c>
      <c r="N34" s="64"/>
      <c r="O34" s="35">
        <v>35</v>
      </c>
      <c r="P34" s="53"/>
      <c r="Q34" s="53"/>
      <c r="R34" s="54"/>
      <c r="S34" s="54"/>
      <c r="T34" s="59">
        <f t="shared" si="0"/>
        <v>35</v>
      </c>
      <c r="U34" s="30" t="s">
        <v>44</v>
      </c>
      <c r="V34" s="80" t="s">
        <v>65</v>
      </c>
      <c r="W34" s="102"/>
      <c r="X34" s="106">
        <v>25</v>
      </c>
      <c r="Y34" s="104"/>
      <c r="Z34" s="104"/>
      <c r="AA34" s="107">
        <f t="shared" si="1"/>
        <v>25</v>
      </c>
      <c r="AB34" s="71">
        <f t="shared" si="2"/>
        <v>150</v>
      </c>
      <c r="AC34" s="72">
        <v>8</v>
      </c>
      <c r="AD34" s="87"/>
    </row>
    <row r="35" spans="1:30" s="3" customFormat="1" ht="35.1" customHeight="1" x14ac:dyDescent="0.25">
      <c r="A35" s="30" t="s">
        <v>60</v>
      </c>
      <c r="B35" s="80" t="s">
        <v>66</v>
      </c>
      <c r="C35" s="34">
        <v>15</v>
      </c>
      <c r="D35" s="35">
        <v>15</v>
      </c>
      <c r="E35" s="35">
        <v>10</v>
      </c>
      <c r="F35" s="33">
        <v>15</v>
      </c>
      <c r="G35" s="35">
        <v>15</v>
      </c>
      <c r="H35" s="35">
        <v>15</v>
      </c>
      <c r="I35" s="35">
        <v>5</v>
      </c>
      <c r="J35" s="35">
        <v>5</v>
      </c>
      <c r="K35" s="10"/>
      <c r="L35" s="35">
        <v>20</v>
      </c>
      <c r="M35" s="38">
        <f t="shared" si="3"/>
        <v>115</v>
      </c>
      <c r="N35" s="64"/>
      <c r="O35" s="35">
        <v>35</v>
      </c>
      <c r="P35" s="53"/>
      <c r="Q35" s="53"/>
      <c r="R35" s="53"/>
      <c r="S35" s="53"/>
      <c r="T35" s="59">
        <f t="shared" si="0"/>
        <v>35</v>
      </c>
      <c r="U35" s="30" t="s">
        <v>60</v>
      </c>
      <c r="V35" s="80" t="s">
        <v>66</v>
      </c>
      <c r="W35" s="102"/>
      <c r="X35" s="106">
        <v>0</v>
      </c>
      <c r="Y35" s="104"/>
      <c r="Z35" s="104"/>
      <c r="AA35" s="107">
        <f t="shared" si="1"/>
        <v>0</v>
      </c>
      <c r="AB35" s="71">
        <f t="shared" si="2"/>
        <v>150</v>
      </c>
      <c r="AC35" s="72">
        <v>8</v>
      </c>
      <c r="AD35" s="87"/>
    </row>
    <row r="36" spans="1:30" s="3" customFormat="1" ht="35.1" customHeight="1" x14ac:dyDescent="0.25">
      <c r="A36" s="30" t="s">
        <v>27</v>
      </c>
      <c r="B36" s="80" t="s">
        <v>67</v>
      </c>
      <c r="C36" s="34">
        <v>15</v>
      </c>
      <c r="D36" s="35">
        <v>0</v>
      </c>
      <c r="E36" s="35">
        <v>10</v>
      </c>
      <c r="F36" s="35">
        <v>15</v>
      </c>
      <c r="G36" s="35">
        <v>15</v>
      </c>
      <c r="H36" s="35">
        <v>15</v>
      </c>
      <c r="I36" s="35">
        <v>10</v>
      </c>
      <c r="J36" s="35">
        <v>5</v>
      </c>
      <c r="K36" s="10"/>
      <c r="L36" s="35">
        <v>0</v>
      </c>
      <c r="M36" s="38">
        <f t="shared" si="3"/>
        <v>85</v>
      </c>
      <c r="N36" s="64"/>
      <c r="O36" s="35">
        <v>35</v>
      </c>
      <c r="P36" s="53"/>
      <c r="Q36" s="53"/>
      <c r="R36" s="54"/>
      <c r="S36" s="54"/>
      <c r="T36" s="59">
        <f t="shared" si="0"/>
        <v>35</v>
      </c>
      <c r="U36" s="30" t="s">
        <v>27</v>
      </c>
      <c r="V36" s="80" t="s">
        <v>67</v>
      </c>
      <c r="W36" s="102"/>
      <c r="X36" s="106">
        <v>25</v>
      </c>
      <c r="Y36" s="104"/>
      <c r="Z36" s="104"/>
      <c r="AA36" s="107">
        <f t="shared" si="1"/>
        <v>25</v>
      </c>
      <c r="AB36" s="71">
        <f t="shared" si="2"/>
        <v>145</v>
      </c>
      <c r="AC36" s="72">
        <v>9</v>
      </c>
      <c r="AD36" s="87"/>
    </row>
    <row r="37" spans="1:30" s="3" customFormat="1" ht="35.1" customHeight="1" x14ac:dyDescent="0.25">
      <c r="A37" s="30" t="s">
        <v>27</v>
      </c>
      <c r="B37" s="80" t="s">
        <v>68</v>
      </c>
      <c r="C37" s="34">
        <v>15</v>
      </c>
      <c r="D37" s="35">
        <v>0</v>
      </c>
      <c r="E37" s="35">
        <v>0</v>
      </c>
      <c r="F37" s="33">
        <v>15</v>
      </c>
      <c r="G37" s="35">
        <v>15</v>
      </c>
      <c r="H37" s="35">
        <v>15</v>
      </c>
      <c r="I37" s="35">
        <v>0</v>
      </c>
      <c r="J37" s="35">
        <v>5</v>
      </c>
      <c r="K37" s="12"/>
      <c r="L37" s="35">
        <v>10</v>
      </c>
      <c r="M37" s="38">
        <f t="shared" si="3"/>
        <v>75</v>
      </c>
      <c r="N37" s="64"/>
      <c r="O37" s="35">
        <v>35</v>
      </c>
      <c r="P37" s="53">
        <v>10</v>
      </c>
      <c r="Q37" s="53"/>
      <c r="R37" s="53"/>
      <c r="S37" s="53"/>
      <c r="T37" s="59">
        <f t="shared" si="0"/>
        <v>45</v>
      </c>
      <c r="U37" s="30" t="s">
        <v>27</v>
      </c>
      <c r="V37" s="80" t="s">
        <v>68</v>
      </c>
      <c r="W37" s="102"/>
      <c r="X37" s="106">
        <v>25</v>
      </c>
      <c r="Y37" s="104"/>
      <c r="Z37" s="104"/>
      <c r="AA37" s="107">
        <f t="shared" si="1"/>
        <v>25</v>
      </c>
      <c r="AB37" s="71">
        <f t="shared" si="2"/>
        <v>145</v>
      </c>
      <c r="AC37" s="72">
        <v>9</v>
      </c>
      <c r="AD37" s="87"/>
    </row>
    <row r="38" spans="1:30" s="3" customFormat="1" ht="35.1" customHeight="1" x14ac:dyDescent="0.25">
      <c r="A38" s="30" t="s">
        <v>27</v>
      </c>
      <c r="B38" s="80" t="s">
        <v>69</v>
      </c>
      <c r="C38" s="34">
        <v>15</v>
      </c>
      <c r="D38" s="35">
        <v>0</v>
      </c>
      <c r="E38" s="35">
        <v>0</v>
      </c>
      <c r="F38" s="33">
        <v>15</v>
      </c>
      <c r="G38" s="35">
        <v>15</v>
      </c>
      <c r="H38" s="35">
        <v>15</v>
      </c>
      <c r="I38" s="35">
        <v>0</v>
      </c>
      <c r="J38" s="35">
        <v>5</v>
      </c>
      <c r="K38" s="12"/>
      <c r="L38" s="35">
        <v>10</v>
      </c>
      <c r="M38" s="38">
        <f t="shared" si="3"/>
        <v>75</v>
      </c>
      <c r="N38" s="64"/>
      <c r="O38" s="35">
        <v>35</v>
      </c>
      <c r="P38" s="53">
        <v>10</v>
      </c>
      <c r="Q38" s="53"/>
      <c r="R38" s="53"/>
      <c r="S38" s="53"/>
      <c r="T38" s="59">
        <f t="shared" si="0"/>
        <v>45</v>
      </c>
      <c r="U38" s="30" t="s">
        <v>27</v>
      </c>
      <c r="V38" s="80" t="s">
        <v>69</v>
      </c>
      <c r="W38" s="102"/>
      <c r="X38" s="106">
        <v>25</v>
      </c>
      <c r="Y38" s="104"/>
      <c r="Z38" s="104"/>
      <c r="AA38" s="107">
        <f t="shared" si="1"/>
        <v>25</v>
      </c>
      <c r="AB38" s="71">
        <f t="shared" si="2"/>
        <v>145</v>
      </c>
      <c r="AC38" s="72">
        <v>9</v>
      </c>
      <c r="AD38" s="87"/>
    </row>
    <row r="39" spans="1:30" s="3" customFormat="1" ht="35.1" customHeight="1" x14ac:dyDescent="0.25">
      <c r="A39" s="30" t="s">
        <v>39</v>
      </c>
      <c r="B39" s="80" t="s">
        <v>70</v>
      </c>
      <c r="C39" s="34">
        <v>15</v>
      </c>
      <c r="D39" s="35">
        <v>15</v>
      </c>
      <c r="E39" s="35">
        <v>0</v>
      </c>
      <c r="F39" s="33">
        <v>15</v>
      </c>
      <c r="G39" s="35">
        <v>15</v>
      </c>
      <c r="H39" s="35">
        <v>15</v>
      </c>
      <c r="I39" s="35">
        <v>5</v>
      </c>
      <c r="J39" s="35">
        <v>5</v>
      </c>
      <c r="K39" s="10"/>
      <c r="L39" s="35">
        <v>0</v>
      </c>
      <c r="M39" s="38">
        <f t="shared" si="3"/>
        <v>85</v>
      </c>
      <c r="N39" s="64"/>
      <c r="O39" s="35">
        <v>35</v>
      </c>
      <c r="P39" s="53"/>
      <c r="Q39" s="53"/>
      <c r="R39" s="54"/>
      <c r="S39" s="54"/>
      <c r="T39" s="59">
        <f t="shared" si="0"/>
        <v>35</v>
      </c>
      <c r="U39" s="30" t="s">
        <v>39</v>
      </c>
      <c r="V39" s="80" t="s">
        <v>70</v>
      </c>
      <c r="W39" s="102"/>
      <c r="X39" s="106">
        <v>25</v>
      </c>
      <c r="Y39" s="104"/>
      <c r="Z39" s="104"/>
      <c r="AA39" s="107">
        <f t="shared" si="1"/>
        <v>25</v>
      </c>
      <c r="AB39" s="71">
        <f t="shared" si="2"/>
        <v>145</v>
      </c>
      <c r="AC39" s="72">
        <v>9</v>
      </c>
      <c r="AD39" s="87"/>
    </row>
    <row r="40" spans="1:30" s="3" customFormat="1" ht="35.1" customHeight="1" x14ac:dyDescent="0.25">
      <c r="A40" s="30" t="s">
        <v>27</v>
      </c>
      <c r="B40" s="80" t="s">
        <v>71</v>
      </c>
      <c r="C40" s="34">
        <v>15</v>
      </c>
      <c r="D40" s="35">
        <f>15-15</f>
        <v>0</v>
      </c>
      <c r="E40" s="35">
        <v>10</v>
      </c>
      <c r="F40" s="33">
        <v>15</v>
      </c>
      <c r="G40" s="35">
        <v>15</v>
      </c>
      <c r="H40" s="35">
        <v>15</v>
      </c>
      <c r="I40" s="35">
        <v>5</v>
      </c>
      <c r="J40" s="35">
        <v>5</v>
      </c>
      <c r="K40" s="10"/>
      <c r="L40" s="35">
        <v>5</v>
      </c>
      <c r="M40" s="38">
        <f t="shared" si="3"/>
        <v>85</v>
      </c>
      <c r="N40" s="64"/>
      <c r="O40" s="35">
        <v>35</v>
      </c>
      <c r="P40" s="53"/>
      <c r="Q40" s="53"/>
      <c r="R40" s="53"/>
      <c r="S40" s="53"/>
      <c r="T40" s="59">
        <f t="shared" si="0"/>
        <v>35</v>
      </c>
      <c r="U40" s="30" t="s">
        <v>27</v>
      </c>
      <c r="V40" s="80" t="s">
        <v>71</v>
      </c>
      <c r="W40" s="102"/>
      <c r="X40" s="106">
        <v>25</v>
      </c>
      <c r="Y40" s="104"/>
      <c r="Z40" s="104"/>
      <c r="AA40" s="107">
        <f t="shared" si="1"/>
        <v>25</v>
      </c>
      <c r="AB40" s="71">
        <f t="shared" si="2"/>
        <v>145</v>
      </c>
      <c r="AC40" s="72">
        <v>9</v>
      </c>
      <c r="AD40" s="87"/>
    </row>
    <row r="41" spans="1:30" s="3" customFormat="1" ht="35.1" customHeight="1" x14ac:dyDescent="0.25">
      <c r="A41" s="30" t="s">
        <v>33</v>
      </c>
      <c r="B41" s="80" t="s">
        <v>72</v>
      </c>
      <c r="C41" s="34">
        <f>15-15</f>
        <v>0</v>
      </c>
      <c r="D41" s="35">
        <f>15-15</f>
        <v>0</v>
      </c>
      <c r="E41" s="35">
        <v>10</v>
      </c>
      <c r="F41" s="33">
        <v>15</v>
      </c>
      <c r="G41" s="35">
        <v>0</v>
      </c>
      <c r="H41" s="35">
        <v>15</v>
      </c>
      <c r="I41" s="35">
        <v>10</v>
      </c>
      <c r="J41" s="35">
        <v>5</v>
      </c>
      <c r="K41" s="15"/>
      <c r="L41" s="35">
        <v>10</v>
      </c>
      <c r="M41" s="38">
        <f t="shared" si="3"/>
        <v>65</v>
      </c>
      <c r="N41" s="64"/>
      <c r="O41" s="35">
        <v>35</v>
      </c>
      <c r="P41" s="53">
        <v>10</v>
      </c>
      <c r="Q41" s="53"/>
      <c r="R41" s="53"/>
      <c r="S41" s="53"/>
      <c r="T41" s="59">
        <f t="shared" si="0"/>
        <v>45</v>
      </c>
      <c r="U41" s="30" t="s">
        <v>33</v>
      </c>
      <c r="V41" s="80" t="s">
        <v>72</v>
      </c>
      <c r="W41" s="102"/>
      <c r="X41" s="106">
        <v>25</v>
      </c>
      <c r="Y41" s="104"/>
      <c r="Z41" s="104"/>
      <c r="AA41" s="107">
        <f t="shared" si="1"/>
        <v>25</v>
      </c>
      <c r="AB41" s="71">
        <f t="shared" si="2"/>
        <v>135</v>
      </c>
      <c r="AC41" s="72">
        <v>10</v>
      </c>
      <c r="AD41" s="87"/>
    </row>
    <row r="42" spans="1:30" s="3" customFormat="1" ht="35.1" customHeight="1" x14ac:dyDescent="0.25">
      <c r="A42" s="30" t="s">
        <v>27</v>
      </c>
      <c r="B42" s="29" t="s">
        <v>73</v>
      </c>
      <c r="C42" s="34">
        <v>15</v>
      </c>
      <c r="D42" s="35">
        <f>5-5</f>
        <v>0</v>
      </c>
      <c r="E42" s="35">
        <v>0</v>
      </c>
      <c r="F42" s="33">
        <v>15</v>
      </c>
      <c r="G42" s="35">
        <v>15</v>
      </c>
      <c r="H42" s="35">
        <v>15</v>
      </c>
      <c r="I42" s="35">
        <v>10</v>
      </c>
      <c r="J42" s="35">
        <v>5</v>
      </c>
      <c r="K42" s="10"/>
      <c r="L42" s="35">
        <v>0</v>
      </c>
      <c r="M42" s="38">
        <f t="shared" si="3"/>
        <v>75</v>
      </c>
      <c r="N42" s="64"/>
      <c r="O42" s="35">
        <v>35</v>
      </c>
      <c r="P42" s="53"/>
      <c r="Q42" s="53"/>
      <c r="R42" s="53"/>
      <c r="S42" s="53"/>
      <c r="T42" s="59">
        <f t="shared" si="0"/>
        <v>35</v>
      </c>
      <c r="U42" s="30" t="s">
        <v>27</v>
      </c>
      <c r="V42" s="29" t="s">
        <v>73</v>
      </c>
      <c r="W42" s="102"/>
      <c r="X42" s="106">
        <v>25</v>
      </c>
      <c r="Y42" s="104"/>
      <c r="Z42" s="104"/>
      <c r="AA42" s="107">
        <f t="shared" si="1"/>
        <v>25</v>
      </c>
      <c r="AB42" s="71">
        <f t="shared" si="2"/>
        <v>135</v>
      </c>
      <c r="AC42" s="72">
        <v>10</v>
      </c>
      <c r="AD42" s="87"/>
    </row>
    <row r="43" spans="1:30" s="3" customFormat="1" ht="35.1" customHeight="1" x14ac:dyDescent="0.25">
      <c r="A43" s="30" t="s">
        <v>33</v>
      </c>
      <c r="B43" s="29" t="s">
        <v>74</v>
      </c>
      <c r="C43" s="34">
        <f>15-15</f>
        <v>0</v>
      </c>
      <c r="D43" s="35">
        <f>15-15</f>
        <v>0</v>
      </c>
      <c r="E43" s="35">
        <v>10</v>
      </c>
      <c r="F43" s="35">
        <v>10</v>
      </c>
      <c r="G43" s="35">
        <v>15</v>
      </c>
      <c r="H43" s="35">
        <v>15</v>
      </c>
      <c r="I43" s="35">
        <v>10</v>
      </c>
      <c r="J43" s="35">
        <v>5</v>
      </c>
      <c r="K43" s="10"/>
      <c r="L43" s="35">
        <v>5</v>
      </c>
      <c r="M43" s="38">
        <f t="shared" si="3"/>
        <v>70</v>
      </c>
      <c r="N43" s="64"/>
      <c r="O43" s="35">
        <v>35</v>
      </c>
      <c r="P43" s="53"/>
      <c r="Q43" s="53"/>
      <c r="R43" s="53"/>
      <c r="S43" s="53"/>
      <c r="T43" s="59">
        <f t="shared" si="0"/>
        <v>35</v>
      </c>
      <c r="U43" s="30" t="s">
        <v>33</v>
      </c>
      <c r="V43" s="29" t="s">
        <v>74</v>
      </c>
      <c r="W43" s="102"/>
      <c r="X43" s="106">
        <v>25</v>
      </c>
      <c r="Y43" s="104"/>
      <c r="Z43" s="104"/>
      <c r="AA43" s="107">
        <f t="shared" si="1"/>
        <v>25</v>
      </c>
      <c r="AB43" s="71">
        <f t="shared" si="2"/>
        <v>130</v>
      </c>
      <c r="AC43" s="72">
        <v>11</v>
      </c>
      <c r="AD43" s="87"/>
    </row>
    <row r="44" spans="1:30" s="3" customFormat="1" ht="35.1" customHeight="1" x14ac:dyDescent="0.25">
      <c r="A44" s="30" t="s">
        <v>33</v>
      </c>
      <c r="B44" s="29" t="s">
        <v>75</v>
      </c>
      <c r="C44" s="34">
        <v>15</v>
      </c>
      <c r="D44" s="35">
        <v>0</v>
      </c>
      <c r="E44" s="35">
        <v>10</v>
      </c>
      <c r="F44" s="35">
        <v>15</v>
      </c>
      <c r="G44" s="35">
        <v>15</v>
      </c>
      <c r="H44" s="35">
        <v>15</v>
      </c>
      <c r="I44" s="35">
        <v>10</v>
      </c>
      <c r="J44" s="35">
        <v>5</v>
      </c>
      <c r="K44" s="12"/>
      <c r="L44" s="35">
        <v>20</v>
      </c>
      <c r="M44" s="38">
        <f t="shared" si="3"/>
        <v>105</v>
      </c>
      <c r="N44" s="64"/>
      <c r="O44" s="35">
        <v>0</v>
      </c>
      <c r="P44" s="53">
        <f>20-20</f>
        <v>0</v>
      </c>
      <c r="Q44" s="56"/>
      <c r="R44" s="53"/>
      <c r="S44" s="53"/>
      <c r="T44" s="59">
        <f t="shared" si="0"/>
        <v>0</v>
      </c>
      <c r="U44" s="30" t="s">
        <v>33</v>
      </c>
      <c r="V44" s="29" t="s">
        <v>75</v>
      </c>
      <c r="W44" s="102"/>
      <c r="X44" s="106">
        <v>25</v>
      </c>
      <c r="Y44" s="104"/>
      <c r="Z44" s="104"/>
      <c r="AA44" s="107">
        <f t="shared" si="1"/>
        <v>25</v>
      </c>
      <c r="AB44" s="71">
        <f t="shared" si="2"/>
        <v>130</v>
      </c>
      <c r="AC44" s="72">
        <v>11</v>
      </c>
      <c r="AD44" s="87"/>
    </row>
    <row r="45" spans="1:30" s="3" customFormat="1" ht="35.1" customHeight="1" x14ac:dyDescent="0.25">
      <c r="A45" s="30" t="s">
        <v>44</v>
      </c>
      <c r="B45" s="29" t="s">
        <v>76</v>
      </c>
      <c r="C45" s="34">
        <v>15</v>
      </c>
      <c r="D45" s="35">
        <v>15</v>
      </c>
      <c r="E45" s="35">
        <v>0</v>
      </c>
      <c r="F45" s="33">
        <v>15</v>
      </c>
      <c r="G45" s="35">
        <v>15</v>
      </c>
      <c r="H45" s="35">
        <v>15</v>
      </c>
      <c r="I45" s="35">
        <v>10</v>
      </c>
      <c r="J45" s="35">
        <v>5</v>
      </c>
      <c r="K45" s="10"/>
      <c r="L45" s="35">
        <v>0</v>
      </c>
      <c r="M45" s="38">
        <f t="shared" si="3"/>
        <v>90</v>
      </c>
      <c r="N45" s="64"/>
      <c r="O45" s="35">
        <v>35</v>
      </c>
      <c r="P45" s="53"/>
      <c r="Q45" s="53"/>
      <c r="R45" s="53"/>
      <c r="S45" s="53"/>
      <c r="T45" s="59">
        <f t="shared" si="0"/>
        <v>35</v>
      </c>
      <c r="U45" s="30" t="s">
        <v>44</v>
      </c>
      <c r="V45" s="29" t="s">
        <v>76</v>
      </c>
      <c r="W45" s="102"/>
      <c r="X45" s="106">
        <v>0</v>
      </c>
      <c r="Y45" s="104"/>
      <c r="Z45" s="104"/>
      <c r="AA45" s="107">
        <f t="shared" si="1"/>
        <v>0</v>
      </c>
      <c r="AB45" s="71">
        <f t="shared" si="2"/>
        <v>125</v>
      </c>
      <c r="AC45" s="72">
        <v>12</v>
      </c>
      <c r="AD45" s="87"/>
    </row>
    <row r="46" spans="1:30" s="3" customFormat="1" ht="35.1" customHeight="1" x14ac:dyDescent="0.25">
      <c r="A46" s="30" t="s">
        <v>37</v>
      </c>
      <c r="B46" s="29" t="s">
        <v>77</v>
      </c>
      <c r="C46" s="34">
        <v>15</v>
      </c>
      <c r="D46" s="35">
        <v>15</v>
      </c>
      <c r="E46" s="35">
        <v>10</v>
      </c>
      <c r="F46" s="33">
        <v>15</v>
      </c>
      <c r="G46" s="35">
        <v>15</v>
      </c>
      <c r="H46" s="35">
        <v>15</v>
      </c>
      <c r="I46" s="35">
        <v>10</v>
      </c>
      <c r="J46" s="35">
        <v>3</v>
      </c>
      <c r="K46" s="10"/>
      <c r="L46" s="35">
        <v>0</v>
      </c>
      <c r="M46" s="38">
        <f t="shared" si="3"/>
        <v>98</v>
      </c>
      <c r="N46" s="64"/>
      <c r="O46" s="35">
        <v>0</v>
      </c>
      <c r="P46" s="53"/>
      <c r="Q46" s="53"/>
      <c r="R46" s="54"/>
      <c r="S46" s="54"/>
      <c r="T46" s="59">
        <f t="shared" si="0"/>
        <v>0</v>
      </c>
      <c r="U46" s="30" t="s">
        <v>37</v>
      </c>
      <c r="V46" s="29" t="s">
        <v>77</v>
      </c>
      <c r="W46" s="102"/>
      <c r="X46" s="106">
        <v>25</v>
      </c>
      <c r="Y46" s="104"/>
      <c r="Z46" s="104"/>
      <c r="AA46" s="107">
        <f t="shared" si="1"/>
        <v>25</v>
      </c>
      <c r="AB46" s="71">
        <f t="shared" si="2"/>
        <v>123</v>
      </c>
      <c r="AC46" s="72">
        <v>13</v>
      </c>
      <c r="AD46" s="87"/>
    </row>
    <row r="47" spans="1:30" s="3" customFormat="1" ht="35.1" customHeight="1" x14ac:dyDescent="0.25">
      <c r="A47" s="30" t="s">
        <v>37</v>
      </c>
      <c r="B47" s="29" t="s">
        <v>78</v>
      </c>
      <c r="C47" s="34">
        <v>15</v>
      </c>
      <c r="D47" s="35">
        <v>15</v>
      </c>
      <c r="E47" s="35">
        <v>10</v>
      </c>
      <c r="F47" s="33">
        <v>15</v>
      </c>
      <c r="G47" s="35">
        <v>15</v>
      </c>
      <c r="H47" s="35">
        <v>15</v>
      </c>
      <c r="I47" s="35">
        <v>10</v>
      </c>
      <c r="J47" s="35">
        <v>5</v>
      </c>
      <c r="K47" s="12"/>
      <c r="L47" s="35">
        <v>10</v>
      </c>
      <c r="M47" s="38">
        <f t="shared" si="3"/>
        <v>110</v>
      </c>
      <c r="N47" s="64"/>
      <c r="O47" s="35">
        <v>0</v>
      </c>
      <c r="P47" s="53">
        <v>10</v>
      </c>
      <c r="Q47" s="57"/>
      <c r="R47" s="54"/>
      <c r="S47" s="54"/>
      <c r="T47" s="59">
        <f t="shared" si="0"/>
        <v>10</v>
      </c>
      <c r="U47" s="30" t="s">
        <v>37</v>
      </c>
      <c r="V47" s="29" t="s">
        <v>78</v>
      </c>
      <c r="W47" s="102"/>
      <c r="X47" s="106">
        <v>0</v>
      </c>
      <c r="Y47" s="104"/>
      <c r="Z47" s="104"/>
      <c r="AA47" s="107">
        <f t="shared" si="1"/>
        <v>0</v>
      </c>
      <c r="AB47" s="71">
        <f t="shared" si="2"/>
        <v>120</v>
      </c>
      <c r="AC47" s="72">
        <v>14</v>
      </c>
      <c r="AD47" s="87"/>
    </row>
    <row r="48" spans="1:30" s="77" customFormat="1" ht="35.1" customHeight="1" thickBot="1" x14ac:dyDescent="0.3">
      <c r="A48" s="30" t="s">
        <v>53</v>
      </c>
      <c r="B48" s="29" t="s">
        <v>79</v>
      </c>
      <c r="C48" s="34">
        <v>15</v>
      </c>
      <c r="D48" s="35">
        <v>0</v>
      </c>
      <c r="E48" s="35">
        <v>10</v>
      </c>
      <c r="F48" s="33">
        <v>15</v>
      </c>
      <c r="G48" s="35">
        <v>15</v>
      </c>
      <c r="H48" s="35">
        <v>15</v>
      </c>
      <c r="I48" s="35">
        <v>0</v>
      </c>
      <c r="J48" s="35">
        <v>3</v>
      </c>
      <c r="K48" s="12"/>
      <c r="L48" s="35">
        <v>10</v>
      </c>
      <c r="M48" s="38">
        <f t="shared" si="3"/>
        <v>83</v>
      </c>
      <c r="N48" s="64"/>
      <c r="O48" s="35">
        <v>35</v>
      </c>
      <c r="P48" s="53"/>
      <c r="Q48" s="53"/>
      <c r="R48" s="54"/>
      <c r="S48" s="54"/>
      <c r="T48" s="59">
        <f t="shared" si="0"/>
        <v>35</v>
      </c>
      <c r="U48" s="30" t="s">
        <v>53</v>
      </c>
      <c r="V48" s="29" t="s">
        <v>79</v>
      </c>
      <c r="W48" s="102"/>
      <c r="X48" s="106">
        <v>0</v>
      </c>
      <c r="Y48" s="104"/>
      <c r="Z48" s="104"/>
      <c r="AA48" s="107">
        <f t="shared" si="1"/>
        <v>0</v>
      </c>
      <c r="AB48" s="71">
        <f t="shared" si="2"/>
        <v>118</v>
      </c>
      <c r="AC48" s="72">
        <v>15</v>
      </c>
      <c r="AD48" s="87"/>
    </row>
    <row r="49" spans="1:36" s="40" customFormat="1" ht="91.5" customHeight="1" thickBot="1" x14ac:dyDescent="0.3">
      <c r="B49" s="41"/>
      <c r="C49" s="125" t="s">
        <v>125</v>
      </c>
      <c r="D49" s="126"/>
      <c r="E49" s="126"/>
      <c r="F49" s="126"/>
      <c r="G49" s="126"/>
      <c r="H49" s="126"/>
      <c r="I49" s="126"/>
      <c r="J49" s="126"/>
      <c r="K49" s="126"/>
      <c r="L49" s="126"/>
      <c r="M49" s="127"/>
      <c r="N49" s="62"/>
      <c r="O49" s="128" t="s">
        <v>126</v>
      </c>
      <c r="P49" s="128"/>
      <c r="Q49" s="128"/>
      <c r="R49" s="128"/>
      <c r="S49" s="128"/>
      <c r="T49" s="129"/>
      <c r="V49" s="41"/>
      <c r="W49" s="130" t="s">
        <v>127</v>
      </c>
      <c r="X49" s="131"/>
      <c r="Y49" s="131"/>
      <c r="Z49" s="131"/>
      <c r="AA49" s="132"/>
      <c r="AB49" s="42"/>
    </row>
    <row r="50" spans="1:36" s="51" customFormat="1" ht="111" thickBot="1" x14ac:dyDescent="0.3">
      <c r="A50" s="43" t="s">
        <v>0</v>
      </c>
      <c r="B50" s="44" t="s">
        <v>1</v>
      </c>
      <c r="C50" s="45" t="s">
        <v>2</v>
      </c>
      <c r="D50" s="46" t="s">
        <v>3</v>
      </c>
      <c r="E50" s="46" t="s">
        <v>4</v>
      </c>
      <c r="F50" s="46" t="s">
        <v>5</v>
      </c>
      <c r="G50" s="46" t="s">
        <v>6</v>
      </c>
      <c r="H50" s="46" t="s">
        <v>7</v>
      </c>
      <c r="I50" s="46" t="s">
        <v>8</v>
      </c>
      <c r="J50" s="46" t="s">
        <v>9</v>
      </c>
      <c r="K50" s="46" t="s">
        <v>10</v>
      </c>
      <c r="L50" s="46" t="s">
        <v>11</v>
      </c>
      <c r="M50" s="47" t="s">
        <v>12</v>
      </c>
      <c r="N50" s="45" t="s">
        <v>13</v>
      </c>
      <c r="O50" s="46" t="s">
        <v>14</v>
      </c>
      <c r="P50" s="46" t="s">
        <v>15</v>
      </c>
      <c r="Q50" s="46" t="s">
        <v>16</v>
      </c>
      <c r="R50" s="46" t="s">
        <v>17</v>
      </c>
      <c r="S50" s="46" t="s">
        <v>18</v>
      </c>
      <c r="T50" s="47" t="s">
        <v>19</v>
      </c>
      <c r="U50" s="43" t="s">
        <v>0</v>
      </c>
      <c r="V50" s="44" t="s">
        <v>1</v>
      </c>
      <c r="W50" s="49" t="s">
        <v>20</v>
      </c>
      <c r="X50" s="50" t="s">
        <v>21</v>
      </c>
      <c r="Y50" s="50" t="s">
        <v>22</v>
      </c>
      <c r="Z50" s="50" t="s">
        <v>23</v>
      </c>
      <c r="AA50" s="48" t="s">
        <v>24</v>
      </c>
      <c r="AB50" s="82" t="s">
        <v>25</v>
      </c>
      <c r="AC50" s="90" t="s">
        <v>26</v>
      </c>
      <c r="AD50" s="90" t="s">
        <v>129</v>
      </c>
      <c r="AJ50" s="52"/>
    </row>
    <row r="51" spans="1:36" s="3" customFormat="1" ht="35.1" customHeight="1" x14ac:dyDescent="0.25">
      <c r="A51" s="30" t="s">
        <v>44</v>
      </c>
      <c r="B51" s="29" t="s">
        <v>80</v>
      </c>
      <c r="C51" s="34">
        <f>15-15</f>
        <v>0</v>
      </c>
      <c r="D51" s="35">
        <v>0</v>
      </c>
      <c r="E51" s="35">
        <v>10</v>
      </c>
      <c r="F51" s="33">
        <v>0</v>
      </c>
      <c r="G51" s="35">
        <v>0</v>
      </c>
      <c r="H51" s="35">
        <v>15</v>
      </c>
      <c r="I51" s="35">
        <v>10</v>
      </c>
      <c r="J51" s="35">
        <f>5-5</f>
        <v>0</v>
      </c>
      <c r="K51" s="10"/>
      <c r="L51" s="35">
        <v>10</v>
      </c>
      <c r="M51" s="38">
        <f t="shared" si="3"/>
        <v>45</v>
      </c>
      <c r="N51" s="64"/>
      <c r="O51" s="35">
        <v>35</v>
      </c>
      <c r="P51" s="53">
        <v>10</v>
      </c>
      <c r="Q51" s="53"/>
      <c r="R51" s="54"/>
      <c r="S51" s="54"/>
      <c r="T51" s="59">
        <f t="shared" ref="T51:T94" si="4">SUM(N51:S51)</f>
        <v>45</v>
      </c>
      <c r="U51" s="30" t="s">
        <v>44</v>
      </c>
      <c r="V51" s="29" t="s">
        <v>80</v>
      </c>
      <c r="W51" s="9"/>
      <c r="X51" s="35">
        <v>25</v>
      </c>
      <c r="Y51" s="13"/>
      <c r="Z51" s="13"/>
      <c r="AA51" s="88">
        <f t="shared" ref="AA51:AA94" si="5">SUM(W51:Z51)</f>
        <v>25</v>
      </c>
      <c r="AB51" s="84">
        <f t="shared" ref="AB51:AB94" si="6">M51+T51+AA51</f>
        <v>115</v>
      </c>
      <c r="AC51" s="91">
        <v>16</v>
      </c>
      <c r="AD51" s="92"/>
    </row>
    <row r="52" spans="1:36" s="3" customFormat="1" ht="35.1" customHeight="1" x14ac:dyDescent="0.25">
      <c r="A52" s="30" t="s">
        <v>33</v>
      </c>
      <c r="B52" s="29" t="s">
        <v>81</v>
      </c>
      <c r="C52" s="34">
        <v>15</v>
      </c>
      <c r="D52" s="35">
        <v>15</v>
      </c>
      <c r="E52" s="35">
        <v>10</v>
      </c>
      <c r="F52" s="33">
        <v>15</v>
      </c>
      <c r="G52" s="35">
        <v>15</v>
      </c>
      <c r="H52" s="35">
        <v>15</v>
      </c>
      <c r="I52" s="35">
        <v>5</v>
      </c>
      <c r="J52" s="35">
        <v>5</v>
      </c>
      <c r="K52" s="12"/>
      <c r="L52" s="35">
        <v>20</v>
      </c>
      <c r="M52" s="38">
        <f t="shared" si="3"/>
        <v>115</v>
      </c>
      <c r="N52" s="64"/>
      <c r="O52" s="35">
        <v>0</v>
      </c>
      <c r="P52" s="53"/>
      <c r="Q52" s="53"/>
      <c r="R52" s="53"/>
      <c r="S52" s="53"/>
      <c r="T52" s="59">
        <f t="shared" si="4"/>
        <v>0</v>
      </c>
      <c r="U52" s="30" t="s">
        <v>33</v>
      </c>
      <c r="V52" s="29" t="s">
        <v>81</v>
      </c>
      <c r="W52" s="9"/>
      <c r="X52" s="35">
        <v>0</v>
      </c>
      <c r="Y52" s="13"/>
      <c r="Z52" s="13"/>
      <c r="AA52" s="88">
        <f t="shared" si="5"/>
        <v>0</v>
      </c>
      <c r="AB52" s="71">
        <f t="shared" si="6"/>
        <v>115</v>
      </c>
      <c r="AC52" s="10">
        <v>16</v>
      </c>
      <c r="AD52" s="93"/>
    </row>
    <row r="53" spans="1:36" s="3" customFormat="1" ht="39.75" customHeight="1" x14ac:dyDescent="0.25">
      <c r="A53" s="30" t="s">
        <v>60</v>
      </c>
      <c r="B53" s="29" t="s">
        <v>82</v>
      </c>
      <c r="C53" s="34">
        <v>0</v>
      </c>
      <c r="D53" s="35"/>
      <c r="E53" s="35">
        <f>10</f>
        <v>10</v>
      </c>
      <c r="F53" s="33">
        <v>15</v>
      </c>
      <c r="G53" s="35">
        <v>15</v>
      </c>
      <c r="H53" s="35">
        <v>15</v>
      </c>
      <c r="I53" s="35">
        <v>10</v>
      </c>
      <c r="J53" s="35">
        <v>5</v>
      </c>
      <c r="K53" s="10"/>
      <c r="L53" s="35">
        <v>20</v>
      </c>
      <c r="M53" s="38">
        <f t="shared" si="3"/>
        <v>90</v>
      </c>
      <c r="N53" s="64"/>
      <c r="O53" s="35">
        <v>0</v>
      </c>
      <c r="P53" s="53"/>
      <c r="Q53" s="53"/>
      <c r="R53" s="54"/>
      <c r="S53" s="54"/>
      <c r="T53" s="59">
        <f t="shared" si="4"/>
        <v>0</v>
      </c>
      <c r="U53" s="30" t="s">
        <v>60</v>
      </c>
      <c r="V53" s="29" t="s">
        <v>82</v>
      </c>
      <c r="W53" s="9"/>
      <c r="X53" s="35">
        <v>25</v>
      </c>
      <c r="Y53" s="13"/>
      <c r="Z53" s="13"/>
      <c r="AA53" s="88">
        <f t="shared" si="5"/>
        <v>25</v>
      </c>
      <c r="AB53" s="71">
        <f t="shared" si="6"/>
        <v>115</v>
      </c>
      <c r="AC53" s="10">
        <v>16</v>
      </c>
      <c r="AD53" s="93"/>
    </row>
    <row r="54" spans="1:36" s="3" customFormat="1" ht="35.1" customHeight="1" x14ac:dyDescent="0.25">
      <c r="A54" s="30" t="s">
        <v>27</v>
      </c>
      <c r="B54" s="29" t="s">
        <v>83</v>
      </c>
      <c r="C54" s="34">
        <v>15</v>
      </c>
      <c r="D54" s="35">
        <f>5-5</f>
        <v>0</v>
      </c>
      <c r="E54" s="35">
        <v>10</v>
      </c>
      <c r="F54" s="33">
        <v>15</v>
      </c>
      <c r="G54" s="35">
        <v>15</v>
      </c>
      <c r="H54" s="35">
        <v>15</v>
      </c>
      <c r="I54" s="35">
        <v>5</v>
      </c>
      <c r="J54" s="35">
        <v>5</v>
      </c>
      <c r="K54" s="10"/>
      <c r="L54" s="35">
        <v>0</v>
      </c>
      <c r="M54" s="38">
        <f>SUM(C54:L54)</f>
        <v>80</v>
      </c>
      <c r="N54" s="64"/>
      <c r="O54" s="35">
        <v>35</v>
      </c>
      <c r="P54" s="53"/>
      <c r="Q54" s="53"/>
      <c r="R54" s="53"/>
      <c r="S54" s="53"/>
      <c r="T54" s="59">
        <f t="shared" si="4"/>
        <v>35</v>
      </c>
      <c r="U54" s="30" t="s">
        <v>27</v>
      </c>
      <c r="V54" s="29" t="s">
        <v>83</v>
      </c>
      <c r="W54" s="9"/>
      <c r="X54" s="35">
        <v>0</v>
      </c>
      <c r="Y54" s="13"/>
      <c r="Z54" s="13"/>
      <c r="AA54" s="88">
        <f t="shared" si="5"/>
        <v>0</v>
      </c>
      <c r="AB54" s="71">
        <f t="shared" si="6"/>
        <v>115</v>
      </c>
      <c r="AC54" s="10">
        <v>16</v>
      </c>
      <c r="AD54" s="93"/>
    </row>
    <row r="55" spans="1:36" s="3" customFormat="1" ht="35.1" customHeight="1" x14ac:dyDescent="0.25">
      <c r="A55" s="30" t="s">
        <v>27</v>
      </c>
      <c r="B55" s="29" t="s">
        <v>84</v>
      </c>
      <c r="C55" s="34">
        <v>15</v>
      </c>
      <c r="D55" s="35">
        <v>15</v>
      </c>
      <c r="E55" s="35">
        <v>0</v>
      </c>
      <c r="F55" s="33">
        <v>15</v>
      </c>
      <c r="G55" s="35">
        <v>15</v>
      </c>
      <c r="H55" s="35">
        <v>15</v>
      </c>
      <c r="I55" s="35">
        <v>5</v>
      </c>
      <c r="J55" s="35">
        <v>3</v>
      </c>
      <c r="K55" s="10"/>
      <c r="L55" s="35">
        <v>5</v>
      </c>
      <c r="M55" s="38">
        <f>SUM(C55:L55)</f>
        <v>88</v>
      </c>
      <c r="N55" s="64"/>
      <c r="O55" s="35">
        <v>0</v>
      </c>
      <c r="P55" s="53"/>
      <c r="Q55" s="53"/>
      <c r="R55" s="54"/>
      <c r="S55" s="54"/>
      <c r="T55" s="59">
        <f t="shared" si="4"/>
        <v>0</v>
      </c>
      <c r="U55" s="30" t="s">
        <v>27</v>
      </c>
      <c r="V55" s="29" t="s">
        <v>84</v>
      </c>
      <c r="W55" s="9"/>
      <c r="X55" s="35">
        <v>25</v>
      </c>
      <c r="Y55" s="13"/>
      <c r="Z55" s="13"/>
      <c r="AA55" s="88">
        <f t="shared" si="5"/>
        <v>25</v>
      </c>
      <c r="AB55" s="71">
        <f t="shared" si="6"/>
        <v>113</v>
      </c>
      <c r="AC55" s="10">
        <v>17</v>
      </c>
      <c r="AD55" s="93"/>
    </row>
    <row r="56" spans="1:36" s="3" customFormat="1" ht="35.1" customHeight="1" x14ac:dyDescent="0.25">
      <c r="A56" s="30" t="s">
        <v>60</v>
      </c>
      <c r="B56" s="29" t="s">
        <v>85</v>
      </c>
      <c r="C56" s="34">
        <v>15</v>
      </c>
      <c r="D56" s="35">
        <v>15</v>
      </c>
      <c r="E56" s="35">
        <v>0</v>
      </c>
      <c r="F56" s="33">
        <v>15</v>
      </c>
      <c r="G56" s="35">
        <v>15</v>
      </c>
      <c r="H56" s="35">
        <v>15</v>
      </c>
      <c r="I56" s="35">
        <v>10</v>
      </c>
      <c r="J56" s="35">
        <v>5</v>
      </c>
      <c r="K56" s="12"/>
      <c r="L56" s="35">
        <v>20</v>
      </c>
      <c r="M56" s="38">
        <f>SUM(C56:L56)</f>
        <v>110</v>
      </c>
      <c r="N56" s="64"/>
      <c r="O56" s="35">
        <v>0</v>
      </c>
      <c r="P56" s="53"/>
      <c r="Q56" s="53"/>
      <c r="R56" s="54"/>
      <c r="S56" s="54"/>
      <c r="T56" s="59">
        <f t="shared" si="4"/>
        <v>0</v>
      </c>
      <c r="U56" s="30" t="s">
        <v>60</v>
      </c>
      <c r="V56" s="29" t="s">
        <v>85</v>
      </c>
      <c r="W56" s="9"/>
      <c r="X56" s="35">
        <v>0</v>
      </c>
      <c r="Y56" s="13"/>
      <c r="Z56" s="13"/>
      <c r="AA56" s="88">
        <f t="shared" si="5"/>
        <v>0</v>
      </c>
      <c r="AB56" s="71">
        <f t="shared" si="6"/>
        <v>110</v>
      </c>
      <c r="AC56" s="10">
        <v>18</v>
      </c>
      <c r="AD56" s="93"/>
    </row>
    <row r="57" spans="1:36" s="3" customFormat="1" ht="35.1" customHeight="1" x14ac:dyDescent="0.25">
      <c r="A57" s="30" t="s">
        <v>33</v>
      </c>
      <c r="B57" s="29" t="s">
        <v>86</v>
      </c>
      <c r="C57" s="34">
        <v>15</v>
      </c>
      <c r="D57" s="35">
        <v>15</v>
      </c>
      <c r="E57" s="35">
        <v>0</v>
      </c>
      <c r="F57" s="35">
        <v>15</v>
      </c>
      <c r="G57" s="35">
        <v>15</v>
      </c>
      <c r="H57" s="35">
        <v>15</v>
      </c>
      <c r="I57" s="35">
        <v>10</v>
      </c>
      <c r="J57" s="35">
        <v>5</v>
      </c>
      <c r="K57" s="12"/>
      <c r="L57" s="35">
        <v>20</v>
      </c>
      <c r="M57" s="38">
        <f t="shared" si="3"/>
        <v>110</v>
      </c>
      <c r="N57" s="64"/>
      <c r="O57" s="35"/>
      <c r="P57" s="53">
        <v>0</v>
      </c>
      <c r="Q57" s="57"/>
      <c r="R57" s="54"/>
      <c r="S57" s="54"/>
      <c r="T57" s="59">
        <f t="shared" si="4"/>
        <v>0</v>
      </c>
      <c r="U57" s="30" t="s">
        <v>33</v>
      </c>
      <c r="V57" s="29" t="s">
        <v>86</v>
      </c>
      <c r="W57" s="9"/>
      <c r="X57" s="35">
        <v>0</v>
      </c>
      <c r="Y57" s="13"/>
      <c r="Z57" s="13"/>
      <c r="AA57" s="88">
        <f t="shared" si="5"/>
        <v>0</v>
      </c>
      <c r="AB57" s="71">
        <f t="shared" si="6"/>
        <v>110</v>
      </c>
      <c r="AC57" s="10">
        <v>18</v>
      </c>
      <c r="AD57" s="93"/>
    </row>
    <row r="58" spans="1:36" s="3" customFormat="1" ht="35.1" customHeight="1" x14ac:dyDescent="0.25">
      <c r="A58" s="30" t="s">
        <v>39</v>
      </c>
      <c r="B58" s="29" t="s">
        <v>87</v>
      </c>
      <c r="C58" s="34">
        <v>15</v>
      </c>
      <c r="D58" s="35">
        <v>15</v>
      </c>
      <c r="E58" s="35">
        <f>10</f>
        <v>10</v>
      </c>
      <c r="F58" s="33">
        <v>15</v>
      </c>
      <c r="G58" s="35">
        <v>15</v>
      </c>
      <c r="H58" s="35">
        <v>15</v>
      </c>
      <c r="I58" s="35">
        <v>5</v>
      </c>
      <c r="J58" s="35">
        <v>5</v>
      </c>
      <c r="K58" s="10"/>
      <c r="L58" s="35">
        <v>10</v>
      </c>
      <c r="M58" s="38">
        <f t="shared" si="3"/>
        <v>105</v>
      </c>
      <c r="N58" s="64"/>
      <c r="O58" s="35">
        <v>0</v>
      </c>
      <c r="P58" s="53"/>
      <c r="Q58" s="53"/>
      <c r="R58" s="53"/>
      <c r="S58" s="53"/>
      <c r="T58" s="59">
        <f t="shared" si="4"/>
        <v>0</v>
      </c>
      <c r="U58" s="30" t="s">
        <v>39</v>
      </c>
      <c r="V58" s="29" t="s">
        <v>87</v>
      </c>
      <c r="W58" s="9"/>
      <c r="X58" s="35">
        <v>0</v>
      </c>
      <c r="Y58" s="13"/>
      <c r="Z58" s="13"/>
      <c r="AA58" s="88">
        <f t="shared" si="5"/>
        <v>0</v>
      </c>
      <c r="AB58" s="71">
        <f t="shared" si="6"/>
        <v>105</v>
      </c>
      <c r="AC58" s="10">
        <v>19</v>
      </c>
      <c r="AD58" s="93"/>
    </row>
    <row r="59" spans="1:36" s="3" customFormat="1" ht="35.1" customHeight="1" x14ac:dyDescent="0.25">
      <c r="A59" s="30" t="s">
        <v>33</v>
      </c>
      <c r="B59" s="29" t="s">
        <v>88</v>
      </c>
      <c r="C59" s="34">
        <v>15</v>
      </c>
      <c r="D59" s="35">
        <f>0+15</f>
        <v>15</v>
      </c>
      <c r="E59" s="35">
        <v>10</v>
      </c>
      <c r="F59" s="33">
        <v>15</v>
      </c>
      <c r="G59" s="35">
        <v>15</v>
      </c>
      <c r="H59" s="35">
        <v>15</v>
      </c>
      <c r="I59" s="35">
        <v>5</v>
      </c>
      <c r="J59" s="35">
        <v>3</v>
      </c>
      <c r="K59" s="10"/>
      <c r="L59" s="35">
        <v>10</v>
      </c>
      <c r="M59" s="38">
        <f t="shared" si="3"/>
        <v>103</v>
      </c>
      <c r="N59" s="64"/>
      <c r="O59" s="35">
        <v>0</v>
      </c>
      <c r="P59" s="53">
        <f>20-20</f>
        <v>0</v>
      </c>
      <c r="Q59" s="58"/>
      <c r="R59" s="53"/>
      <c r="S59" s="53"/>
      <c r="T59" s="59">
        <f t="shared" si="4"/>
        <v>0</v>
      </c>
      <c r="U59" s="30" t="s">
        <v>33</v>
      </c>
      <c r="V59" s="29" t="s">
        <v>88</v>
      </c>
      <c r="W59" s="9"/>
      <c r="X59" s="35">
        <v>0</v>
      </c>
      <c r="Y59" s="13"/>
      <c r="Z59" s="13"/>
      <c r="AA59" s="88">
        <f t="shared" si="5"/>
        <v>0</v>
      </c>
      <c r="AB59" s="71">
        <f t="shared" si="6"/>
        <v>103</v>
      </c>
      <c r="AC59" s="10">
        <v>20</v>
      </c>
      <c r="AD59" s="93"/>
    </row>
    <row r="60" spans="1:36" s="3" customFormat="1" ht="35.1" customHeight="1" x14ac:dyDescent="0.25">
      <c r="A60" s="30" t="s">
        <v>37</v>
      </c>
      <c r="B60" s="29" t="s">
        <v>89</v>
      </c>
      <c r="C60" s="34">
        <v>15</v>
      </c>
      <c r="D60" s="35">
        <f>5-5</f>
        <v>0</v>
      </c>
      <c r="E60" s="35">
        <v>10</v>
      </c>
      <c r="F60" s="33">
        <v>15</v>
      </c>
      <c r="G60" s="35">
        <v>15</v>
      </c>
      <c r="H60" s="35">
        <v>0</v>
      </c>
      <c r="I60" s="35">
        <v>5</v>
      </c>
      <c r="J60" s="35">
        <v>3</v>
      </c>
      <c r="K60" s="10"/>
      <c r="L60" s="35">
        <v>0</v>
      </c>
      <c r="M60" s="38">
        <f t="shared" si="3"/>
        <v>63</v>
      </c>
      <c r="N60" s="64"/>
      <c r="O60" s="35">
        <v>35</v>
      </c>
      <c r="P60" s="53"/>
      <c r="Q60" s="53"/>
      <c r="R60" s="53"/>
      <c r="S60" s="53"/>
      <c r="T60" s="59">
        <f t="shared" si="4"/>
        <v>35</v>
      </c>
      <c r="U60" s="30" t="s">
        <v>37</v>
      </c>
      <c r="V60" s="29" t="s">
        <v>89</v>
      </c>
      <c r="W60" s="9"/>
      <c r="X60" s="35">
        <v>0</v>
      </c>
      <c r="Y60" s="13"/>
      <c r="Z60" s="13"/>
      <c r="AA60" s="88">
        <f t="shared" si="5"/>
        <v>0</v>
      </c>
      <c r="AB60" s="71">
        <f t="shared" si="6"/>
        <v>98</v>
      </c>
      <c r="AC60" s="10">
        <v>21</v>
      </c>
      <c r="AD60" s="93"/>
    </row>
    <row r="61" spans="1:36" s="3" customFormat="1" ht="35.1" customHeight="1" x14ac:dyDescent="0.25">
      <c r="A61" s="30" t="s">
        <v>39</v>
      </c>
      <c r="B61" s="29" t="s">
        <v>90</v>
      </c>
      <c r="C61" s="34">
        <v>15</v>
      </c>
      <c r="D61" s="35">
        <v>15</v>
      </c>
      <c r="E61" s="35">
        <v>0</v>
      </c>
      <c r="F61" s="33">
        <v>15</v>
      </c>
      <c r="G61" s="35">
        <v>15</v>
      </c>
      <c r="H61" s="35">
        <v>15</v>
      </c>
      <c r="I61" s="35">
        <v>10</v>
      </c>
      <c r="J61" s="35">
        <v>5</v>
      </c>
      <c r="K61" s="10"/>
      <c r="L61" s="35">
        <v>0</v>
      </c>
      <c r="M61" s="38">
        <f t="shared" si="3"/>
        <v>90</v>
      </c>
      <c r="N61" s="64"/>
      <c r="O61" s="35">
        <v>0</v>
      </c>
      <c r="P61" s="53"/>
      <c r="Q61" s="53"/>
      <c r="R61" s="53"/>
      <c r="S61" s="53"/>
      <c r="T61" s="59">
        <f t="shared" si="4"/>
        <v>0</v>
      </c>
      <c r="U61" s="30" t="s">
        <v>39</v>
      </c>
      <c r="V61" s="29" t="s">
        <v>90</v>
      </c>
      <c r="W61" s="9"/>
      <c r="X61" s="35">
        <v>0</v>
      </c>
      <c r="Y61" s="13"/>
      <c r="Z61" s="13"/>
      <c r="AA61" s="88">
        <f t="shared" si="5"/>
        <v>0</v>
      </c>
      <c r="AB61" s="71">
        <f t="shared" si="6"/>
        <v>90</v>
      </c>
      <c r="AC61" s="10">
        <v>22</v>
      </c>
      <c r="AD61" s="93"/>
    </row>
    <row r="62" spans="1:36" s="3" customFormat="1" ht="35.1" customHeight="1" x14ac:dyDescent="0.25">
      <c r="A62" s="30" t="s">
        <v>44</v>
      </c>
      <c r="B62" s="29" t="s">
        <v>91</v>
      </c>
      <c r="C62" s="34">
        <v>15</v>
      </c>
      <c r="D62" s="35">
        <v>15</v>
      </c>
      <c r="E62" s="35">
        <v>10</v>
      </c>
      <c r="F62" s="35">
        <v>15</v>
      </c>
      <c r="G62" s="35">
        <v>0</v>
      </c>
      <c r="H62" s="35">
        <v>15</v>
      </c>
      <c r="I62" s="35">
        <v>10</v>
      </c>
      <c r="J62" s="35">
        <v>5</v>
      </c>
      <c r="K62" s="10"/>
      <c r="L62" s="35">
        <v>5</v>
      </c>
      <c r="M62" s="38">
        <f t="shared" si="3"/>
        <v>90</v>
      </c>
      <c r="N62" s="64"/>
      <c r="O62" s="35">
        <v>0</v>
      </c>
      <c r="P62" s="53"/>
      <c r="Q62" s="53"/>
      <c r="R62" s="54"/>
      <c r="S62" s="54"/>
      <c r="T62" s="59">
        <f t="shared" si="4"/>
        <v>0</v>
      </c>
      <c r="U62" s="30" t="s">
        <v>44</v>
      </c>
      <c r="V62" s="29" t="s">
        <v>91</v>
      </c>
      <c r="W62" s="9"/>
      <c r="X62" s="35">
        <v>0</v>
      </c>
      <c r="Y62" s="13"/>
      <c r="Z62" s="13"/>
      <c r="AA62" s="88">
        <f t="shared" si="5"/>
        <v>0</v>
      </c>
      <c r="AB62" s="71">
        <f t="shared" si="6"/>
        <v>90</v>
      </c>
      <c r="AC62" s="10">
        <v>22</v>
      </c>
      <c r="AD62" s="93"/>
    </row>
    <row r="63" spans="1:36" s="3" customFormat="1" ht="35.1" customHeight="1" x14ac:dyDescent="0.25">
      <c r="A63" s="30" t="s">
        <v>33</v>
      </c>
      <c r="B63" s="29" t="s">
        <v>92</v>
      </c>
      <c r="C63" s="34">
        <v>15</v>
      </c>
      <c r="D63" s="35">
        <v>15</v>
      </c>
      <c r="E63" s="35">
        <v>0</v>
      </c>
      <c r="F63" s="33">
        <v>15</v>
      </c>
      <c r="G63" s="35">
        <v>15</v>
      </c>
      <c r="H63" s="35">
        <v>15</v>
      </c>
      <c r="I63" s="35">
        <v>10</v>
      </c>
      <c r="J63" s="35">
        <v>5</v>
      </c>
      <c r="K63" s="10"/>
      <c r="L63" s="35">
        <v>0</v>
      </c>
      <c r="M63" s="38">
        <f t="shared" si="3"/>
        <v>90</v>
      </c>
      <c r="N63" s="64"/>
      <c r="O63" s="35">
        <v>0</v>
      </c>
      <c r="P63" s="53"/>
      <c r="Q63" s="53"/>
      <c r="R63" s="53"/>
      <c r="S63" s="53"/>
      <c r="T63" s="59">
        <f t="shared" si="4"/>
        <v>0</v>
      </c>
      <c r="U63" s="30" t="s">
        <v>33</v>
      </c>
      <c r="V63" s="29" t="s">
        <v>92</v>
      </c>
      <c r="W63" s="9"/>
      <c r="X63" s="35">
        <v>0</v>
      </c>
      <c r="Y63" s="13"/>
      <c r="Z63" s="13"/>
      <c r="AA63" s="88">
        <f t="shared" si="5"/>
        <v>0</v>
      </c>
      <c r="AB63" s="71">
        <f t="shared" si="6"/>
        <v>90</v>
      </c>
      <c r="AC63" s="10">
        <v>22</v>
      </c>
      <c r="AD63" s="93"/>
    </row>
    <row r="64" spans="1:36" s="3" customFormat="1" ht="35.1" customHeight="1" x14ac:dyDescent="0.25">
      <c r="A64" s="30" t="s">
        <v>33</v>
      </c>
      <c r="B64" s="29" t="s">
        <v>93</v>
      </c>
      <c r="C64" s="34">
        <v>15</v>
      </c>
      <c r="D64" s="35">
        <v>15</v>
      </c>
      <c r="E64" s="35">
        <v>0</v>
      </c>
      <c r="F64" s="33">
        <v>15</v>
      </c>
      <c r="G64" s="35">
        <v>15</v>
      </c>
      <c r="H64" s="35">
        <v>15</v>
      </c>
      <c r="I64" s="35">
        <v>10</v>
      </c>
      <c r="J64" s="35">
        <v>5</v>
      </c>
      <c r="K64" s="10"/>
      <c r="L64" s="35">
        <v>0</v>
      </c>
      <c r="M64" s="38">
        <f t="shared" si="3"/>
        <v>90</v>
      </c>
      <c r="N64" s="64"/>
      <c r="O64" s="35">
        <v>0</v>
      </c>
      <c r="P64" s="53"/>
      <c r="Q64" s="53"/>
      <c r="R64" s="53"/>
      <c r="S64" s="53"/>
      <c r="T64" s="59">
        <f t="shared" si="4"/>
        <v>0</v>
      </c>
      <c r="U64" s="30" t="s">
        <v>33</v>
      </c>
      <c r="V64" s="29" t="s">
        <v>93</v>
      </c>
      <c r="W64" s="9"/>
      <c r="X64" s="35">
        <v>0</v>
      </c>
      <c r="Y64" s="13"/>
      <c r="Z64" s="13"/>
      <c r="AA64" s="88">
        <f t="shared" si="5"/>
        <v>0</v>
      </c>
      <c r="AB64" s="71">
        <f t="shared" si="6"/>
        <v>90</v>
      </c>
      <c r="AC64" s="10">
        <v>22</v>
      </c>
      <c r="AD64" s="93"/>
    </row>
    <row r="65" spans="1:30" s="3" customFormat="1" ht="35.1" customHeight="1" x14ac:dyDescent="0.25">
      <c r="A65" s="30" t="s">
        <v>33</v>
      </c>
      <c r="B65" s="29" t="s">
        <v>94</v>
      </c>
      <c r="C65" s="34">
        <v>15</v>
      </c>
      <c r="D65" s="35">
        <f>0+15</f>
        <v>15</v>
      </c>
      <c r="E65" s="35">
        <v>0</v>
      </c>
      <c r="F65" s="33">
        <v>15</v>
      </c>
      <c r="G65" s="35">
        <v>15</v>
      </c>
      <c r="H65" s="35">
        <v>15</v>
      </c>
      <c r="I65" s="35">
        <v>10</v>
      </c>
      <c r="J65" s="35">
        <v>3</v>
      </c>
      <c r="K65" s="10"/>
      <c r="L65" s="35">
        <v>0</v>
      </c>
      <c r="M65" s="38">
        <f t="shared" si="3"/>
        <v>88</v>
      </c>
      <c r="N65" s="64"/>
      <c r="O65" s="35">
        <v>0</v>
      </c>
      <c r="P65" s="53"/>
      <c r="Q65" s="53"/>
      <c r="R65" s="53"/>
      <c r="S65" s="53"/>
      <c r="T65" s="59">
        <f t="shared" si="4"/>
        <v>0</v>
      </c>
      <c r="U65" s="30" t="s">
        <v>33</v>
      </c>
      <c r="V65" s="29" t="s">
        <v>94</v>
      </c>
      <c r="W65" s="9"/>
      <c r="X65" s="35">
        <v>0</v>
      </c>
      <c r="Y65" s="13"/>
      <c r="Z65" s="13"/>
      <c r="AA65" s="88">
        <f t="shared" si="5"/>
        <v>0</v>
      </c>
      <c r="AB65" s="71">
        <f t="shared" si="6"/>
        <v>88</v>
      </c>
      <c r="AC65" s="10">
        <v>23</v>
      </c>
      <c r="AD65" s="93"/>
    </row>
    <row r="66" spans="1:30" s="3" customFormat="1" ht="35.1" customHeight="1" x14ac:dyDescent="0.25">
      <c r="A66" s="30" t="s">
        <v>44</v>
      </c>
      <c r="B66" s="29" t="s">
        <v>95</v>
      </c>
      <c r="C66" s="34">
        <v>15</v>
      </c>
      <c r="D66" s="35">
        <v>0</v>
      </c>
      <c r="E66" s="35">
        <v>0</v>
      </c>
      <c r="F66" s="33">
        <v>15</v>
      </c>
      <c r="G66" s="35">
        <v>15</v>
      </c>
      <c r="H66" s="35">
        <v>15</v>
      </c>
      <c r="I66" s="35">
        <v>5</v>
      </c>
      <c r="J66" s="35">
        <v>3</v>
      </c>
      <c r="K66" s="10"/>
      <c r="L66" s="35">
        <v>20</v>
      </c>
      <c r="M66" s="38">
        <f t="shared" si="3"/>
        <v>88</v>
      </c>
      <c r="N66" s="64"/>
      <c r="O66" s="35">
        <v>0</v>
      </c>
      <c r="P66" s="53">
        <f>10-10</f>
        <v>0</v>
      </c>
      <c r="Q66" s="53"/>
      <c r="R66" s="53"/>
      <c r="S66" s="53"/>
      <c r="T66" s="59">
        <f t="shared" si="4"/>
        <v>0</v>
      </c>
      <c r="U66" s="30" t="s">
        <v>44</v>
      </c>
      <c r="V66" s="29" t="s">
        <v>95</v>
      </c>
      <c r="W66" s="9"/>
      <c r="X66" s="35">
        <v>0</v>
      </c>
      <c r="Y66" s="13"/>
      <c r="Z66" s="13"/>
      <c r="AA66" s="88">
        <f t="shared" si="5"/>
        <v>0</v>
      </c>
      <c r="AB66" s="71">
        <f t="shared" si="6"/>
        <v>88</v>
      </c>
      <c r="AC66" s="10">
        <v>23</v>
      </c>
      <c r="AD66" s="93"/>
    </row>
    <row r="67" spans="1:30" s="3" customFormat="1" ht="35.1" customHeight="1" x14ac:dyDescent="0.25">
      <c r="A67" s="30" t="s">
        <v>53</v>
      </c>
      <c r="B67" s="29" t="s">
        <v>96</v>
      </c>
      <c r="C67" s="34">
        <v>15</v>
      </c>
      <c r="D67" s="35">
        <v>15</v>
      </c>
      <c r="E67" s="35">
        <v>0</v>
      </c>
      <c r="F67" s="33">
        <v>15</v>
      </c>
      <c r="G67" s="35">
        <v>15</v>
      </c>
      <c r="H67" s="35">
        <v>15</v>
      </c>
      <c r="I67" s="35">
        <v>5</v>
      </c>
      <c r="J67" s="35">
        <v>3</v>
      </c>
      <c r="K67" s="10"/>
      <c r="L67" s="35">
        <v>5</v>
      </c>
      <c r="M67" s="38">
        <f t="shared" si="3"/>
        <v>88</v>
      </c>
      <c r="N67" s="64"/>
      <c r="O67" s="35">
        <v>0</v>
      </c>
      <c r="P67" s="53">
        <f>20-20</f>
        <v>0</v>
      </c>
      <c r="Q67" s="53"/>
      <c r="R67" s="53"/>
      <c r="S67" s="53"/>
      <c r="T67" s="59">
        <f t="shared" si="4"/>
        <v>0</v>
      </c>
      <c r="U67" s="30" t="s">
        <v>53</v>
      </c>
      <c r="V67" s="29" t="s">
        <v>96</v>
      </c>
      <c r="W67" s="9"/>
      <c r="X67" s="35">
        <v>0</v>
      </c>
      <c r="Y67" s="13"/>
      <c r="Z67" s="13"/>
      <c r="AA67" s="88">
        <f t="shared" si="5"/>
        <v>0</v>
      </c>
      <c r="AB67" s="71">
        <f t="shared" si="6"/>
        <v>88</v>
      </c>
      <c r="AC67" s="10">
        <v>23</v>
      </c>
      <c r="AD67" s="93"/>
    </row>
    <row r="68" spans="1:30" s="3" customFormat="1" ht="35.1" customHeight="1" x14ac:dyDescent="0.25">
      <c r="A68" s="30" t="s">
        <v>44</v>
      </c>
      <c r="B68" s="29" t="s">
        <v>97</v>
      </c>
      <c r="C68" s="34">
        <v>15</v>
      </c>
      <c r="D68" s="35">
        <v>15</v>
      </c>
      <c r="E68" s="35">
        <v>0</v>
      </c>
      <c r="F68" s="33">
        <v>15</v>
      </c>
      <c r="G68" s="35">
        <v>15</v>
      </c>
      <c r="H68" s="35">
        <v>15</v>
      </c>
      <c r="I68" s="35">
        <v>5</v>
      </c>
      <c r="J68" s="35">
        <v>5</v>
      </c>
      <c r="K68" s="12"/>
      <c r="L68" s="35">
        <v>0</v>
      </c>
      <c r="M68" s="38">
        <f t="shared" si="3"/>
        <v>85</v>
      </c>
      <c r="N68" s="64"/>
      <c r="O68" s="35">
        <v>0</v>
      </c>
      <c r="P68" s="53"/>
      <c r="Q68" s="53"/>
      <c r="R68" s="54"/>
      <c r="S68" s="54"/>
      <c r="T68" s="59">
        <f t="shared" si="4"/>
        <v>0</v>
      </c>
      <c r="U68" s="30" t="s">
        <v>44</v>
      </c>
      <c r="V68" s="29" t="s">
        <v>97</v>
      </c>
      <c r="W68" s="9"/>
      <c r="X68" s="35">
        <v>0</v>
      </c>
      <c r="Y68" s="13"/>
      <c r="Z68" s="13"/>
      <c r="AA68" s="88">
        <f t="shared" si="5"/>
        <v>0</v>
      </c>
      <c r="AB68" s="71">
        <f t="shared" si="6"/>
        <v>85</v>
      </c>
      <c r="AC68" s="10">
        <v>24</v>
      </c>
      <c r="AD68" s="93"/>
    </row>
    <row r="69" spans="1:30" s="3" customFormat="1" ht="35.1" customHeight="1" x14ac:dyDescent="0.25">
      <c r="A69" s="30" t="s">
        <v>53</v>
      </c>
      <c r="B69" s="29" t="s">
        <v>98</v>
      </c>
      <c r="C69" s="34">
        <v>15</v>
      </c>
      <c r="D69" s="35">
        <f>5-5</f>
        <v>0</v>
      </c>
      <c r="E69" s="35">
        <v>0</v>
      </c>
      <c r="F69" s="35">
        <v>15</v>
      </c>
      <c r="G69" s="35">
        <v>15</v>
      </c>
      <c r="H69" s="35">
        <v>15</v>
      </c>
      <c r="I69" s="35">
        <v>5</v>
      </c>
      <c r="J69" s="35">
        <v>3</v>
      </c>
      <c r="K69" s="10"/>
      <c r="L69" s="35">
        <v>10</v>
      </c>
      <c r="M69" s="38">
        <f t="shared" si="3"/>
        <v>78</v>
      </c>
      <c r="N69" s="64"/>
      <c r="O69" s="35">
        <v>0</v>
      </c>
      <c r="P69" s="53">
        <f>10-10</f>
        <v>0</v>
      </c>
      <c r="Q69" s="53"/>
      <c r="R69" s="53"/>
      <c r="S69" s="53"/>
      <c r="T69" s="59">
        <f t="shared" si="4"/>
        <v>0</v>
      </c>
      <c r="U69" s="30" t="s">
        <v>53</v>
      </c>
      <c r="V69" s="29" t="s">
        <v>98</v>
      </c>
      <c r="W69" s="9"/>
      <c r="X69" s="35">
        <v>0</v>
      </c>
      <c r="Y69" s="13"/>
      <c r="Z69" s="13"/>
      <c r="AA69" s="88">
        <f t="shared" si="5"/>
        <v>0</v>
      </c>
      <c r="AB69" s="71">
        <f t="shared" si="6"/>
        <v>78</v>
      </c>
      <c r="AC69" s="10">
        <v>25</v>
      </c>
      <c r="AD69" s="93"/>
    </row>
    <row r="70" spans="1:30" s="3" customFormat="1" ht="35.1" customHeight="1" x14ac:dyDescent="0.25">
      <c r="A70" s="30" t="s">
        <v>37</v>
      </c>
      <c r="B70" s="29" t="s">
        <v>99</v>
      </c>
      <c r="C70" s="34">
        <v>15</v>
      </c>
      <c r="D70" s="35">
        <v>0</v>
      </c>
      <c r="E70" s="35">
        <v>10</v>
      </c>
      <c r="F70" s="33">
        <v>15</v>
      </c>
      <c r="G70" s="35">
        <v>15</v>
      </c>
      <c r="H70" s="35">
        <v>15</v>
      </c>
      <c r="I70" s="35">
        <v>5</v>
      </c>
      <c r="J70" s="35">
        <v>0</v>
      </c>
      <c r="K70" s="10"/>
      <c r="L70" s="35">
        <v>0</v>
      </c>
      <c r="M70" s="38">
        <f t="shared" si="3"/>
        <v>75</v>
      </c>
      <c r="N70" s="64"/>
      <c r="O70" s="35">
        <v>0</v>
      </c>
      <c r="P70" s="53"/>
      <c r="Q70" s="53"/>
      <c r="R70" s="53"/>
      <c r="S70" s="53"/>
      <c r="T70" s="59">
        <f t="shared" si="4"/>
        <v>0</v>
      </c>
      <c r="U70" s="30" t="s">
        <v>37</v>
      </c>
      <c r="V70" s="29" t="s">
        <v>99</v>
      </c>
      <c r="W70" s="9"/>
      <c r="X70" s="35">
        <v>0</v>
      </c>
      <c r="Y70" s="13"/>
      <c r="Z70" s="13"/>
      <c r="AA70" s="88">
        <f t="shared" si="5"/>
        <v>0</v>
      </c>
      <c r="AB70" s="71">
        <f t="shared" si="6"/>
        <v>75</v>
      </c>
      <c r="AC70" s="10">
        <v>26</v>
      </c>
      <c r="AD70" s="93"/>
    </row>
    <row r="71" spans="1:30" s="3" customFormat="1" ht="35.1" customHeight="1" x14ac:dyDescent="0.25">
      <c r="A71" s="30" t="s">
        <v>100</v>
      </c>
      <c r="B71" s="29" t="s">
        <v>101</v>
      </c>
      <c r="C71" s="34">
        <v>0</v>
      </c>
      <c r="D71" s="35">
        <v>15</v>
      </c>
      <c r="E71" s="35">
        <v>0</v>
      </c>
      <c r="F71" s="35">
        <v>15</v>
      </c>
      <c r="G71" s="35">
        <v>15</v>
      </c>
      <c r="H71" s="35">
        <v>15</v>
      </c>
      <c r="I71" s="35">
        <v>10</v>
      </c>
      <c r="J71" s="35">
        <v>3</v>
      </c>
      <c r="K71" s="12"/>
      <c r="L71" s="35">
        <v>0</v>
      </c>
      <c r="M71" s="38">
        <f t="shared" ref="M71:M94" si="7">SUM(C71:L71)</f>
        <v>73</v>
      </c>
      <c r="N71" s="64"/>
      <c r="O71" s="35">
        <v>0</v>
      </c>
      <c r="P71" s="53"/>
      <c r="Q71" s="53"/>
      <c r="R71" s="54"/>
      <c r="S71" s="54"/>
      <c r="T71" s="59">
        <f t="shared" si="4"/>
        <v>0</v>
      </c>
      <c r="U71" s="30" t="s">
        <v>100</v>
      </c>
      <c r="V71" s="29" t="s">
        <v>101</v>
      </c>
      <c r="W71" s="9"/>
      <c r="X71" s="35">
        <v>0</v>
      </c>
      <c r="Y71" s="16"/>
      <c r="Z71" s="16"/>
      <c r="AA71" s="88">
        <f t="shared" si="5"/>
        <v>0</v>
      </c>
      <c r="AB71" s="71">
        <f t="shared" si="6"/>
        <v>73</v>
      </c>
      <c r="AC71" s="10">
        <v>27</v>
      </c>
      <c r="AD71" s="93"/>
    </row>
    <row r="72" spans="1:30" s="3" customFormat="1" ht="35.1" customHeight="1" x14ac:dyDescent="0.25">
      <c r="A72" s="30" t="s">
        <v>60</v>
      </c>
      <c r="B72" s="29" t="s">
        <v>102</v>
      </c>
      <c r="C72" s="34">
        <v>15</v>
      </c>
      <c r="D72" s="35">
        <f>5-5</f>
        <v>0</v>
      </c>
      <c r="E72" s="35">
        <v>0</v>
      </c>
      <c r="F72" s="33">
        <v>15</v>
      </c>
      <c r="G72" s="35">
        <v>0</v>
      </c>
      <c r="H72" s="35">
        <v>0</v>
      </c>
      <c r="I72" s="35">
        <v>10</v>
      </c>
      <c r="J72" s="35">
        <v>5</v>
      </c>
      <c r="K72" s="10"/>
      <c r="L72" s="35">
        <v>0</v>
      </c>
      <c r="M72" s="38">
        <f t="shared" si="7"/>
        <v>45</v>
      </c>
      <c r="N72" s="64"/>
      <c r="O72" s="35">
        <v>0</v>
      </c>
      <c r="P72" s="53"/>
      <c r="Q72" s="53"/>
      <c r="R72" s="53"/>
      <c r="S72" s="53"/>
      <c r="T72" s="59">
        <f t="shared" si="4"/>
        <v>0</v>
      </c>
      <c r="U72" s="30" t="s">
        <v>60</v>
      </c>
      <c r="V72" s="29" t="s">
        <v>102</v>
      </c>
      <c r="W72" s="9"/>
      <c r="X72" s="35">
        <v>25</v>
      </c>
      <c r="Y72" s="13"/>
      <c r="Z72" s="13"/>
      <c r="AA72" s="88">
        <f t="shared" si="5"/>
        <v>25</v>
      </c>
      <c r="AB72" s="71">
        <f t="shared" si="6"/>
        <v>70</v>
      </c>
      <c r="AC72" s="10">
        <v>28</v>
      </c>
      <c r="AD72" s="93"/>
    </row>
    <row r="73" spans="1:30" s="3" customFormat="1" ht="35.1" customHeight="1" x14ac:dyDescent="0.25">
      <c r="A73" s="30" t="s">
        <v>39</v>
      </c>
      <c r="B73" s="29" t="s">
        <v>103</v>
      </c>
      <c r="C73" s="34">
        <v>15</v>
      </c>
      <c r="D73" s="35">
        <v>15</v>
      </c>
      <c r="E73" s="35">
        <v>0</v>
      </c>
      <c r="F73" s="35">
        <v>15</v>
      </c>
      <c r="G73" s="35">
        <v>0</v>
      </c>
      <c r="H73" s="35">
        <v>15</v>
      </c>
      <c r="I73" s="35">
        <v>5</v>
      </c>
      <c r="J73" s="35">
        <v>3</v>
      </c>
      <c r="K73" s="10"/>
      <c r="L73" s="35">
        <v>0</v>
      </c>
      <c r="M73" s="38">
        <f t="shared" si="7"/>
        <v>68</v>
      </c>
      <c r="N73" s="64"/>
      <c r="O73" s="35">
        <v>0</v>
      </c>
      <c r="P73" s="53"/>
      <c r="Q73" s="53"/>
      <c r="R73" s="53"/>
      <c r="S73" s="53"/>
      <c r="T73" s="59">
        <f t="shared" si="4"/>
        <v>0</v>
      </c>
      <c r="U73" s="30" t="s">
        <v>39</v>
      </c>
      <c r="V73" s="29" t="s">
        <v>103</v>
      </c>
      <c r="W73" s="9"/>
      <c r="X73" s="35">
        <v>0</v>
      </c>
      <c r="Y73" s="13"/>
      <c r="Z73" s="13"/>
      <c r="AA73" s="88">
        <f t="shared" si="5"/>
        <v>0</v>
      </c>
      <c r="AB73" s="71">
        <f t="shared" si="6"/>
        <v>68</v>
      </c>
      <c r="AC73" s="10">
        <v>29</v>
      </c>
      <c r="AD73" s="93"/>
    </row>
    <row r="74" spans="1:30" s="3" customFormat="1" ht="35.1" customHeight="1" x14ac:dyDescent="0.25">
      <c r="A74" s="30" t="s">
        <v>33</v>
      </c>
      <c r="B74" s="29" t="s">
        <v>104</v>
      </c>
      <c r="C74" s="34">
        <f>15-15</f>
        <v>0</v>
      </c>
      <c r="D74" s="35">
        <v>0</v>
      </c>
      <c r="E74" s="35">
        <v>0</v>
      </c>
      <c r="F74" s="33">
        <v>10</v>
      </c>
      <c r="G74" s="35">
        <v>15</v>
      </c>
      <c r="H74" s="35">
        <v>15</v>
      </c>
      <c r="I74" s="35">
        <v>0</v>
      </c>
      <c r="J74" s="35">
        <v>0</v>
      </c>
      <c r="K74" s="10"/>
      <c r="L74" s="35">
        <v>0</v>
      </c>
      <c r="M74" s="38">
        <f t="shared" si="7"/>
        <v>40</v>
      </c>
      <c r="N74" s="64"/>
      <c r="O74" s="35">
        <v>0</v>
      </c>
      <c r="P74" s="53"/>
      <c r="Q74" s="53"/>
      <c r="R74" s="53"/>
      <c r="S74" s="53"/>
      <c r="T74" s="59">
        <f t="shared" si="4"/>
        <v>0</v>
      </c>
      <c r="U74" s="30" t="s">
        <v>33</v>
      </c>
      <c r="V74" s="29" t="s">
        <v>104</v>
      </c>
      <c r="W74" s="9"/>
      <c r="X74" s="35">
        <v>25</v>
      </c>
      <c r="Y74" s="13"/>
      <c r="Z74" s="13"/>
      <c r="AA74" s="88">
        <f t="shared" si="5"/>
        <v>25</v>
      </c>
      <c r="AB74" s="71">
        <f t="shared" si="6"/>
        <v>65</v>
      </c>
      <c r="AC74" s="10">
        <v>30</v>
      </c>
      <c r="AD74" s="93"/>
    </row>
    <row r="75" spans="1:30" s="3" customFormat="1" ht="35.1" customHeight="1" x14ac:dyDescent="0.25">
      <c r="A75" s="30" t="s">
        <v>44</v>
      </c>
      <c r="B75" s="29" t="s">
        <v>105</v>
      </c>
      <c r="C75" s="34">
        <v>0</v>
      </c>
      <c r="D75" s="35">
        <f>15-15</f>
        <v>0</v>
      </c>
      <c r="E75" s="35">
        <v>10</v>
      </c>
      <c r="F75" s="33">
        <v>15</v>
      </c>
      <c r="G75" s="35">
        <v>15</v>
      </c>
      <c r="H75" s="35">
        <v>15</v>
      </c>
      <c r="I75" s="35">
        <v>5</v>
      </c>
      <c r="J75" s="35">
        <v>3</v>
      </c>
      <c r="K75" s="12"/>
      <c r="L75" s="35">
        <v>0</v>
      </c>
      <c r="M75" s="38">
        <f t="shared" si="7"/>
        <v>63</v>
      </c>
      <c r="N75" s="64"/>
      <c r="O75" s="35">
        <v>0</v>
      </c>
      <c r="P75" s="53"/>
      <c r="Q75" s="53"/>
      <c r="R75" s="53"/>
      <c r="S75" s="53"/>
      <c r="T75" s="59">
        <f t="shared" si="4"/>
        <v>0</v>
      </c>
      <c r="U75" s="30" t="s">
        <v>44</v>
      </c>
      <c r="V75" s="29" t="s">
        <v>105</v>
      </c>
      <c r="W75" s="9"/>
      <c r="X75" s="35">
        <v>0</v>
      </c>
      <c r="Y75" s="13"/>
      <c r="Z75" s="13"/>
      <c r="AA75" s="88">
        <f t="shared" si="5"/>
        <v>0</v>
      </c>
      <c r="AB75" s="71">
        <f t="shared" si="6"/>
        <v>63</v>
      </c>
      <c r="AC75" s="10">
        <v>31</v>
      </c>
      <c r="AD75" s="94"/>
    </row>
    <row r="76" spans="1:30" s="3" customFormat="1" ht="35.1" customHeight="1" x14ac:dyDescent="0.25">
      <c r="A76" s="30" t="s">
        <v>39</v>
      </c>
      <c r="B76" s="29" t="s">
        <v>106</v>
      </c>
      <c r="C76" s="34">
        <v>15</v>
      </c>
      <c r="D76" s="35">
        <f>5-5</f>
        <v>0</v>
      </c>
      <c r="E76" s="35">
        <v>0</v>
      </c>
      <c r="F76" s="33">
        <v>10</v>
      </c>
      <c r="G76" s="35">
        <v>15</v>
      </c>
      <c r="H76" s="35">
        <v>15</v>
      </c>
      <c r="I76" s="35">
        <v>5</v>
      </c>
      <c r="J76" s="35">
        <v>3</v>
      </c>
      <c r="K76" s="10"/>
      <c r="L76" s="35">
        <v>0</v>
      </c>
      <c r="M76" s="38">
        <f t="shared" si="7"/>
        <v>63</v>
      </c>
      <c r="N76" s="64"/>
      <c r="O76" s="35">
        <v>0</v>
      </c>
      <c r="P76" s="53"/>
      <c r="Q76" s="53"/>
      <c r="R76" s="53"/>
      <c r="S76" s="53"/>
      <c r="T76" s="59">
        <f t="shared" si="4"/>
        <v>0</v>
      </c>
      <c r="U76" s="30" t="s">
        <v>39</v>
      </c>
      <c r="V76" s="29" t="s">
        <v>106</v>
      </c>
      <c r="W76" s="9"/>
      <c r="X76" s="35">
        <v>0</v>
      </c>
      <c r="Y76" s="13"/>
      <c r="Z76" s="13"/>
      <c r="AA76" s="88">
        <f t="shared" si="5"/>
        <v>0</v>
      </c>
      <c r="AB76" s="71">
        <f t="shared" si="6"/>
        <v>63</v>
      </c>
      <c r="AC76" s="10">
        <v>31</v>
      </c>
      <c r="AD76" s="94"/>
    </row>
    <row r="77" spans="1:30" s="3" customFormat="1" ht="35.1" customHeight="1" x14ac:dyDescent="0.25">
      <c r="A77" s="30" t="s">
        <v>33</v>
      </c>
      <c r="B77" s="29" t="s">
        <v>107</v>
      </c>
      <c r="C77" s="34">
        <v>15</v>
      </c>
      <c r="D77" s="35">
        <v>0</v>
      </c>
      <c r="E77" s="35">
        <v>0</v>
      </c>
      <c r="F77" s="33">
        <v>15</v>
      </c>
      <c r="G77" s="35">
        <v>15</v>
      </c>
      <c r="H77" s="35">
        <v>15</v>
      </c>
      <c r="I77" s="35">
        <v>0</v>
      </c>
      <c r="J77" s="35">
        <v>3</v>
      </c>
      <c r="K77" s="10"/>
      <c r="L77" s="35">
        <v>0</v>
      </c>
      <c r="M77" s="38">
        <f t="shared" si="7"/>
        <v>63</v>
      </c>
      <c r="N77" s="64"/>
      <c r="O77" s="35">
        <v>0</v>
      </c>
      <c r="P77" s="53"/>
      <c r="Q77" s="53"/>
      <c r="R77" s="53"/>
      <c r="S77" s="53"/>
      <c r="T77" s="59">
        <f t="shared" si="4"/>
        <v>0</v>
      </c>
      <c r="U77" s="30" t="s">
        <v>33</v>
      </c>
      <c r="V77" s="29" t="s">
        <v>107</v>
      </c>
      <c r="W77" s="9"/>
      <c r="X77" s="35">
        <v>0</v>
      </c>
      <c r="Y77" s="13"/>
      <c r="Z77" s="13"/>
      <c r="AA77" s="88">
        <f t="shared" si="5"/>
        <v>0</v>
      </c>
      <c r="AB77" s="71">
        <f t="shared" si="6"/>
        <v>63</v>
      </c>
      <c r="AC77" s="10">
        <v>31</v>
      </c>
      <c r="AD77" s="94"/>
    </row>
    <row r="78" spans="1:30" s="3" customFormat="1" ht="35.1" customHeight="1" x14ac:dyDescent="0.25">
      <c r="A78" s="30" t="s">
        <v>37</v>
      </c>
      <c r="B78" s="29" t="s">
        <v>108</v>
      </c>
      <c r="C78" s="34">
        <v>15</v>
      </c>
      <c r="D78" s="35">
        <v>15</v>
      </c>
      <c r="E78" s="35">
        <v>10</v>
      </c>
      <c r="F78" s="33">
        <v>0</v>
      </c>
      <c r="G78" s="35">
        <v>15</v>
      </c>
      <c r="H78" s="35">
        <v>0</v>
      </c>
      <c r="I78" s="35">
        <v>5</v>
      </c>
      <c r="J78" s="35">
        <v>3</v>
      </c>
      <c r="K78" s="10"/>
      <c r="L78" s="35">
        <v>0</v>
      </c>
      <c r="M78" s="38">
        <f t="shared" si="7"/>
        <v>63</v>
      </c>
      <c r="N78" s="64"/>
      <c r="O78" s="35">
        <v>0</v>
      </c>
      <c r="P78" s="53"/>
      <c r="Q78" s="53"/>
      <c r="R78" s="53"/>
      <c r="S78" s="53"/>
      <c r="T78" s="59">
        <f t="shared" si="4"/>
        <v>0</v>
      </c>
      <c r="U78" s="30" t="s">
        <v>37</v>
      </c>
      <c r="V78" s="29" t="s">
        <v>108</v>
      </c>
      <c r="W78" s="9"/>
      <c r="X78" s="35">
        <v>0</v>
      </c>
      <c r="Y78" s="13"/>
      <c r="Z78" s="13"/>
      <c r="AA78" s="88">
        <f t="shared" si="5"/>
        <v>0</v>
      </c>
      <c r="AB78" s="71">
        <f t="shared" si="6"/>
        <v>63</v>
      </c>
      <c r="AC78" s="10">
        <v>31</v>
      </c>
      <c r="AD78" s="94"/>
    </row>
    <row r="79" spans="1:30" s="3" customFormat="1" ht="35.1" customHeight="1" x14ac:dyDescent="0.25">
      <c r="A79" s="30" t="s">
        <v>44</v>
      </c>
      <c r="B79" s="29" t="s">
        <v>109</v>
      </c>
      <c r="C79" s="34">
        <v>15</v>
      </c>
      <c r="D79" s="35">
        <f>5-5</f>
        <v>0</v>
      </c>
      <c r="E79" s="35">
        <v>0</v>
      </c>
      <c r="F79" s="35">
        <v>15</v>
      </c>
      <c r="G79" s="35">
        <v>15</v>
      </c>
      <c r="H79" s="35">
        <v>15</v>
      </c>
      <c r="I79" s="35">
        <v>0</v>
      </c>
      <c r="J79" s="35">
        <v>0</v>
      </c>
      <c r="K79" s="10"/>
      <c r="L79" s="35">
        <v>0</v>
      </c>
      <c r="M79" s="38">
        <f t="shared" si="7"/>
        <v>60</v>
      </c>
      <c r="N79" s="64"/>
      <c r="O79" s="35">
        <v>0</v>
      </c>
      <c r="P79" s="53"/>
      <c r="Q79" s="53"/>
      <c r="R79" s="53"/>
      <c r="S79" s="53"/>
      <c r="T79" s="59">
        <f t="shared" si="4"/>
        <v>0</v>
      </c>
      <c r="U79" s="30" t="s">
        <v>44</v>
      </c>
      <c r="V79" s="29" t="s">
        <v>109</v>
      </c>
      <c r="W79" s="9"/>
      <c r="X79" s="35">
        <v>0</v>
      </c>
      <c r="Y79" s="13"/>
      <c r="Z79" s="13"/>
      <c r="AA79" s="88">
        <f t="shared" si="5"/>
        <v>0</v>
      </c>
      <c r="AB79" s="71">
        <f t="shared" si="6"/>
        <v>60</v>
      </c>
      <c r="AC79" s="10">
        <v>32</v>
      </c>
      <c r="AD79" s="94"/>
    </row>
    <row r="80" spans="1:30" s="3" customFormat="1" ht="35.1" customHeight="1" x14ac:dyDescent="0.25">
      <c r="A80" s="30" t="s">
        <v>100</v>
      </c>
      <c r="B80" s="29" t="s">
        <v>110</v>
      </c>
      <c r="C80" s="34">
        <v>0</v>
      </c>
      <c r="D80" s="35">
        <f>0+15</f>
        <v>15</v>
      </c>
      <c r="E80" s="35">
        <v>0</v>
      </c>
      <c r="F80" s="33">
        <v>15</v>
      </c>
      <c r="G80" s="35">
        <v>0</v>
      </c>
      <c r="H80" s="35">
        <v>15</v>
      </c>
      <c r="I80" s="35">
        <v>10</v>
      </c>
      <c r="J80" s="35">
        <v>3</v>
      </c>
      <c r="K80" s="10"/>
      <c r="L80" s="35">
        <v>0</v>
      </c>
      <c r="M80" s="38">
        <f t="shared" si="7"/>
        <v>58</v>
      </c>
      <c r="N80" s="64"/>
      <c r="O80" s="35">
        <v>0</v>
      </c>
      <c r="P80" s="53"/>
      <c r="Q80" s="53"/>
      <c r="R80" s="53"/>
      <c r="S80" s="53"/>
      <c r="T80" s="59">
        <f t="shared" si="4"/>
        <v>0</v>
      </c>
      <c r="U80" s="30" t="s">
        <v>100</v>
      </c>
      <c r="V80" s="29" t="s">
        <v>110</v>
      </c>
      <c r="W80" s="9"/>
      <c r="X80" s="35">
        <v>0</v>
      </c>
      <c r="Y80" s="16"/>
      <c r="Z80" s="16"/>
      <c r="AA80" s="88">
        <f t="shared" si="5"/>
        <v>0</v>
      </c>
      <c r="AB80" s="71">
        <f t="shared" si="6"/>
        <v>58</v>
      </c>
      <c r="AC80" s="10">
        <v>33</v>
      </c>
      <c r="AD80" s="94"/>
    </row>
    <row r="81" spans="1:30" s="3" customFormat="1" ht="35.1" customHeight="1" x14ac:dyDescent="0.25">
      <c r="A81" s="30" t="s">
        <v>37</v>
      </c>
      <c r="B81" s="29" t="s">
        <v>111</v>
      </c>
      <c r="C81" s="34">
        <v>15</v>
      </c>
      <c r="D81" s="35">
        <v>15</v>
      </c>
      <c r="E81" s="35">
        <v>10</v>
      </c>
      <c r="F81" s="35">
        <v>0</v>
      </c>
      <c r="G81" s="35">
        <v>0</v>
      </c>
      <c r="H81" s="35">
        <v>0</v>
      </c>
      <c r="I81" s="35">
        <v>5</v>
      </c>
      <c r="J81" s="35">
        <v>0</v>
      </c>
      <c r="K81" s="10"/>
      <c r="L81" s="35">
        <v>10</v>
      </c>
      <c r="M81" s="38">
        <f t="shared" si="7"/>
        <v>55</v>
      </c>
      <c r="N81" s="64"/>
      <c r="O81" s="35">
        <v>0</v>
      </c>
      <c r="P81" s="53">
        <f>20-20</f>
        <v>0</v>
      </c>
      <c r="Q81" s="56"/>
      <c r="R81" s="54"/>
      <c r="S81" s="54"/>
      <c r="T81" s="59">
        <f t="shared" si="4"/>
        <v>0</v>
      </c>
      <c r="U81" s="30" t="s">
        <v>37</v>
      </c>
      <c r="V81" s="29" t="s">
        <v>111</v>
      </c>
      <c r="W81" s="9"/>
      <c r="X81" s="35">
        <v>0</v>
      </c>
      <c r="Y81" s="13"/>
      <c r="Z81" s="13"/>
      <c r="AA81" s="88">
        <f t="shared" si="5"/>
        <v>0</v>
      </c>
      <c r="AB81" s="71">
        <f t="shared" si="6"/>
        <v>55</v>
      </c>
      <c r="AC81" s="10">
        <v>34</v>
      </c>
      <c r="AD81" s="94"/>
    </row>
    <row r="82" spans="1:30" s="3" customFormat="1" ht="35.1" customHeight="1" x14ac:dyDescent="0.25">
      <c r="A82" s="30" t="s">
        <v>39</v>
      </c>
      <c r="B82" s="29" t="s">
        <v>112</v>
      </c>
      <c r="C82" s="34">
        <v>15</v>
      </c>
      <c r="D82" s="35">
        <f>5-5</f>
        <v>0</v>
      </c>
      <c r="E82" s="35">
        <v>0</v>
      </c>
      <c r="F82" s="33">
        <v>15</v>
      </c>
      <c r="G82" s="35">
        <v>0</v>
      </c>
      <c r="H82" s="35">
        <v>15</v>
      </c>
      <c r="I82" s="35">
        <v>0</v>
      </c>
      <c r="J82" s="35">
        <v>3</v>
      </c>
      <c r="K82" s="10"/>
      <c r="L82" s="35">
        <v>0</v>
      </c>
      <c r="M82" s="38">
        <f t="shared" si="7"/>
        <v>48</v>
      </c>
      <c r="N82" s="64"/>
      <c r="O82" s="35">
        <v>0</v>
      </c>
      <c r="P82" s="53"/>
      <c r="Q82" s="53"/>
      <c r="R82" s="53"/>
      <c r="S82" s="53"/>
      <c r="T82" s="59">
        <f t="shared" si="4"/>
        <v>0</v>
      </c>
      <c r="U82" s="30" t="s">
        <v>39</v>
      </c>
      <c r="V82" s="29" t="s">
        <v>112</v>
      </c>
      <c r="W82" s="9"/>
      <c r="X82" s="35">
        <v>0</v>
      </c>
      <c r="Y82" s="13"/>
      <c r="Z82" s="13"/>
      <c r="AA82" s="88">
        <f t="shared" si="5"/>
        <v>0</v>
      </c>
      <c r="AB82" s="71">
        <f t="shared" si="6"/>
        <v>48</v>
      </c>
      <c r="AC82" s="10">
        <v>35</v>
      </c>
      <c r="AD82" s="94"/>
    </row>
    <row r="83" spans="1:30" s="3" customFormat="1" ht="35.1" customHeight="1" x14ac:dyDescent="0.25">
      <c r="A83" s="30" t="s">
        <v>39</v>
      </c>
      <c r="B83" s="29" t="s">
        <v>113</v>
      </c>
      <c r="C83" s="34">
        <v>0</v>
      </c>
      <c r="D83" s="35">
        <f>5-5</f>
        <v>0</v>
      </c>
      <c r="E83" s="35">
        <v>0</v>
      </c>
      <c r="F83" s="33">
        <v>15</v>
      </c>
      <c r="G83" s="35">
        <v>15</v>
      </c>
      <c r="H83" s="35">
        <v>15</v>
      </c>
      <c r="I83" s="35">
        <v>0</v>
      </c>
      <c r="J83" s="35">
        <v>3</v>
      </c>
      <c r="K83" s="10"/>
      <c r="L83" s="35">
        <v>0</v>
      </c>
      <c r="M83" s="38">
        <f t="shared" si="7"/>
        <v>48</v>
      </c>
      <c r="N83" s="64"/>
      <c r="O83" s="35">
        <v>0</v>
      </c>
      <c r="P83" s="53"/>
      <c r="Q83" s="53"/>
      <c r="R83" s="53"/>
      <c r="S83" s="53"/>
      <c r="T83" s="59">
        <f t="shared" si="4"/>
        <v>0</v>
      </c>
      <c r="U83" s="30" t="s">
        <v>39</v>
      </c>
      <c r="V83" s="29" t="s">
        <v>113</v>
      </c>
      <c r="W83" s="9"/>
      <c r="X83" s="35">
        <v>0</v>
      </c>
      <c r="Y83" s="13"/>
      <c r="Z83" s="13"/>
      <c r="AA83" s="88">
        <f t="shared" si="5"/>
        <v>0</v>
      </c>
      <c r="AB83" s="71">
        <f t="shared" si="6"/>
        <v>48</v>
      </c>
      <c r="AC83" s="10">
        <v>35</v>
      </c>
      <c r="AD83" s="94"/>
    </row>
    <row r="84" spans="1:30" s="3" customFormat="1" ht="35.1" customHeight="1" x14ac:dyDescent="0.25">
      <c r="A84" s="30" t="s">
        <v>44</v>
      </c>
      <c r="B84" s="29" t="s">
        <v>114</v>
      </c>
      <c r="C84" s="34">
        <v>15</v>
      </c>
      <c r="D84" s="35">
        <f>1-1</f>
        <v>0</v>
      </c>
      <c r="E84" s="35">
        <v>0</v>
      </c>
      <c r="F84" s="33">
        <v>15</v>
      </c>
      <c r="G84" s="35">
        <v>0</v>
      </c>
      <c r="H84" s="35">
        <v>15</v>
      </c>
      <c r="I84" s="35">
        <v>0</v>
      </c>
      <c r="J84" s="35">
        <v>0</v>
      </c>
      <c r="K84" s="10"/>
      <c r="L84" s="35">
        <v>0</v>
      </c>
      <c r="M84" s="38">
        <f t="shared" si="7"/>
        <v>45</v>
      </c>
      <c r="N84" s="64"/>
      <c r="O84" s="35">
        <v>0</v>
      </c>
      <c r="P84" s="53"/>
      <c r="Q84" s="53"/>
      <c r="R84" s="53"/>
      <c r="S84" s="53"/>
      <c r="T84" s="59">
        <f t="shared" si="4"/>
        <v>0</v>
      </c>
      <c r="U84" s="30" t="s">
        <v>44</v>
      </c>
      <c r="V84" s="29" t="s">
        <v>114</v>
      </c>
      <c r="W84" s="9"/>
      <c r="X84" s="35">
        <v>0</v>
      </c>
      <c r="Y84" s="13"/>
      <c r="Z84" s="13"/>
      <c r="AA84" s="88">
        <f t="shared" si="5"/>
        <v>0</v>
      </c>
      <c r="AB84" s="71">
        <f t="shared" si="6"/>
        <v>45</v>
      </c>
      <c r="AC84" s="10">
        <v>36</v>
      </c>
      <c r="AD84" s="94"/>
    </row>
    <row r="85" spans="1:30" s="3" customFormat="1" ht="35.1" customHeight="1" x14ac:dyDescent="0.25">
      <c r="A85" s="30" t="s">
        <v>100</v>
      </c>
      <c r="B85" s="29" t="s">
        <v>115</v>
      </c>
      <c r="C85" s="34">
        <v>0</v>
      </c>
      <c r="D85" s="35">
        <v>0</v>
      </c>
      <c r="E85" s="35">
        <v>0</v>
      </c>
      <c r="F85" s="33">
        <v>0</v>
      </c>
      <c r="G85" s="35">
        <v>15</v>
      </c>
      <c r="H85" s="35">
        <v>15</v>
      </c>
      <c r="I85" s="35">
        <v>5</v>
      </c>
      <c r="J85" s="35">
        <v>3</v>
      </c>
      <c r="K85" s="10"/>
      <c r="L85" s="35">
        <v>0</v>
      </c>
      <c r="M85" s="38">
        <f t="shared" si="7"/>
        <v>38</v>
      </c>
      <c r="N85" s="64"/>
      <c r="O85" s="35">
        <v>0</v>
      </c>
      <c r="P85" s="53"/>
      <c r="Q85" s="53"/>
      <c r="R85" s="53"/>
      <c r="S85" s="53"/>
      <c r="T85" s="59">
        <f t="shared" si="4"/>
        <v>0</v>
      </c>
      <c r="U85" s="30" t="s">
        <v>100</v>
      </c>
      <c r="V85" s="29" t="s">
        <v>115</v>
      </c>
      <c r="W85" s="9"/>
      <c r="X85" s="35">
        <v>0</v>
      </c>
      <c r="Y85" s="17"/>
      <c r="Z85" s="17"/>
      <c r="AA85" s="88">
        <f t="shared" si="5"/>
        <v>0</v>
      </c>
      <c r="AB85" s="71">
        <f t="shared" si="6"/>
        <v>38</v>
      </c>
      <c r="AC85" s="10">
        <v>37</v>
      </c>
      <c r="AD85" s="94"/>
    </row>
    <row r="86" spans="1:30" s="3" customFormat="1" ht="35.1" customHeight="1" x14ac:dyDescent="0.25">
      <c r="A86" s="30" t="s">
        <v>39</v>
      </c>
      <c r="B86" s="29" t="s">
        <v>116</v>
      </c>
      <c r="C86" s="34">
        <v>0</v>
      </c>
      <c r="D86" s="35">
        <f>5-5</f>
        <v>0</v>
      </c>
      <c r="E86" s="35">
        <v>10</v>
      </c>
      <c r="F86" s="33">
        <v>0</v>
      </c>
      <c r="G86" s="35">
        <v>15</v>
      </c>
      <c r="H86" s="35">
        <v>0</v>
      </c>
      <c r="I86" s="35">
        <v>0</v>
      </c>
      <c r="J86" s="35">
        <v>3</v>
      </c>
      <c r="K86" s="10"/>
      <c r="L86" s="35">
        <v>0</v>
      </c>
      <c r="M86" s="38">
        <f t="shared" si="7"/>
        <v>28</v>
      </c>
      <c r="N86" s="64"/>
      <c r="O86" s="35">
        <v>0</v>
      </c>
      <c r="P86" s="53"/>
      <c r="Q86" s="53"/>
      <c r="R86" s="53"/>
      <c r="S86" s="53"/>
      <c r="T86" s="59">
        <f t="shared" si="4"/>
        <v>0</v>
      </c>
      <c r="U86" s="30" t="s">
        <v>39</v>
      </c>
      <c r="V86" s="29" t="s">
        <v>116</v>
      </c>
      <c r="W86" s="9"/>
      <c r="X86" s="35">
        <v>0</v>
      </c>
      <c r="Y86" s="13"/>
      <c r="Z86" s="13"/>
      <c r="AA86" s="88">
        <f t="shared" si="5"/>
        <v>0</v>
      </c>
      <c r="AB86" s="71">
        <f t="shared" si="6"/>
        <v>28</v>
      </c>
      <c r="AC86" s="10">
        <v>38</v>
      </c>
      <c r="AD86" s="94"/>
    </row>
    <row r="87" spans="1:30" s="3" customFormat="1" ht="35.1" customHeight="1" x14ac:dyDescent="0.25">
      <c r="A87" s="30" t="s">
        <v>53</v>
      </c>
      <c r="B87" s="29" t="s">
        <v>117</v>
      </c>
      <c r="C87" s="34">
        <v>0</v>
      </c>
      <c r="D87" s="35">
        <f>5-5</f>
        <v>0</v>
      </c>
      <c r="E87" s="35">
        <v>10</v>
      </c>
      <c r="F87" s="33">
        <v>15</v>
      </c>
      <c r="G87" s="35">
        <v>0</v>
      </c>
      <c r="H87" s="35">
        <v>0</v>
      </c>
      <c r="I87" s="35">
        <v>0</v>
      </c>
      <c r="J87" s="35">
        <v>0</v>
      </c>
      <c r="K87" s="10"/>
      <c r="L87" s="35">
        <v>0</v>
      </c>
      <c r="M87" s="38">
        <f t="shared" si="7"/>
        <v>25</v>
      </c>
      <c r="N87" s="64"/>
      <c r="O87" s="35">
        <v>0</v>
      </c>
      <c r="P87" s="53"/>
      <c r="Q87" s="53"/>
      <c r="R87" s="53"/>
      <c r="S87" s="53"/>
      <c r="T87" s="59">
        <f t="shared" si="4"/>
        <v>0</v>
      </c>
      <c r="U87" s="30" t="s">
        <v>53</v>
      </c>
      <c r="V87" s="29" t="s">
        <v>117</v>
      </c>
      <c r="W87" s="9"/>
      <c r="X87" s="35">
        <v>0</v>
      </c>
      <c r="Y87" s="13"/>
      <c r="Z87" s="13"/>
      <c r="AA87" s="88">
        <f t="shared" si="5"/>
        <v>0</v>
      </c>
      <c r="AB87" s="71">
        <f t="shared" si="6"/>
        <v>25</v>
      </c>
      <c r="AC87" s="10">
        <v>39</v>
      </c>
      <c r="AD87" s="94"/>
    </row>
    <row r="88" spans="1:30" s="3" customFormat="1" ht="35.1" customHeight="1" x14ac:dyDescent="0.25">
      <c r="A88" s="30" t="s">
        <v>37</v>
      </c>
      <c r="B88" s="29" t="s">
        <v>118</v>
      </c>
      <c r="C88" s="34">
        <v>0</v>
      </c>
      <c r="D88" s="35">
        <f>5-5</f>
        <v>0</v>
      </c>
      <c r="E88" s="35">
        <v>10</v>
      </c>
      <c r="F88" s="35">
        <v>0</v>
      </c>
      <c r="G88" s="35">
        <v>0</v>
      </c>
      <c r="H88" s="35">
        <v>15</v>
      </c>
      <c r="I88" s="35">
        <v>0</v>
      </c>
      <c r="J88" s="35">
        <v>0</v>
      </c>
      <c r="K88" s="10"/>
      <c r="L88" s="35">
        <v>0</v>
      </c>
      <c r="M88" s="38">
        <f t="shared" si="7"/>
        <v>25</v>
      </c>
      <c r="N88" s="64"/>
      <c r="O88" s="35">
        <v>0</v>
      </c>
      <c r="P88" s="53"/>
      <c r="Q88" s="53"/>
      <c r="R88" s="53"/>
      <c r="S88" s="53"/>
      <c r="T88" s="59">
        <f t="shared" si="4"/>
        <v>0</v>
      </c>
      <c r="U88" s="30" t="s">
        <v>37</v>
      </c>
      <c r="V88" s="29" t="s">
        <v>118</v>
      </c>
      <c r="W88" s="9"/>
      <c r="X88" s="35">
        <v>0</v>
      </c>
      <c r="Y88" s="13"/>
      <c r="Z88" s="13"/>
      <c r="AA88" s="88">
        <f t="shared" si="5"/>
        <v>0</v>
      </c>
      <c r="AB88" s="71">
        <f t="shared" si="6"/>
        <v>25</v>
      </c>
      <c r="AC88" s="10">
        <v>39</v>
      </c>
      <c r="AD88" s="94"/>
    </row>
    <row r="89" spans="1:30" s="3" customFormat="1" ht="35.1" customHeight="1" x14ac:dyDescent="0.25">
      <c r="A89" s="30" t="s">
        <v>39</v>
      </c>
      <c r="B89" s="29" t="s">
        <v>119</v>
      </c>
      <c r="C89" s="34">
        <v>0</v>
      </c>
      <c r="D89" s="35">
        <f>5-5</f>
        <v>0</v>
      </c>
      <c r="E89" s="35">
        <v>10</v>
      </c>
      <c r="F89" s="33">
        <v>0</v>
      </c>
      <c r="G89" s="35">
        <v>15</v>
      </c>
      <c r="H89" s="35">
        <v>0</v>
      </c>
      <c r="I89" s="35">
        <v>0</v>
      </c>
      <c r="J89" s="35">
        <v>0</v>
      </c>
      <c r="K89" s="10"/>
      <c r="L89" s="35">
        <v>0</v>
      </c>
      <c r="M89" s="38">
        <f t="shared" si="7"/>
        <v>25</v>
      </c>
      <c r="N89" s="64"/>
      <c r="O89" s="35">
        <v>0</v>
      </c>
      <c r="P89" s="53"/>
      <c r="Q89" s="53"/>
      <c r="R89" s="53"/>
      <c r="S89" s="53"/>
      <c r="T89" s="59">
        <f t="shared" si="4"/>
        <v>0</v>
      </c>
      <c r="U89" s="30" t="s">
        <v>39</v>
      </c>
      <c r="V89" s="29" t="s">
        <v>119</v>
      </c>
      <c r="W89" s="9"/>
      <c r="X89" s="35">
        <v>0</v>
      </c>
      <c r="Y89" s="13"/>
      <c r="Z89" s="13"/>
      <c r="AA89" s="88">
        <f t="shared" si="5"/>
        <v>0</v>
      </c>
      <c r="AB89" s="71">
        <f t="shared" si="6"/>
        <v>25</v>
      </c>
      <c r="AC89" s="10">
        <v>39</v>
      </c>
      <c r="AD89" s="94"/>
    </row>
    <row r="90" spans="1:30" s="3" customFormat="1" ht="35.1" customHeight="1" x14ac:dyDescent="0.25">
      <c r="A90" s="30" t="s">
        <v>53</v>
      </c>
      <c r="B90" s="29" t="s">
        <v>120</v>
      </c>
      <c r="C90" s="34">
        <v>0</v>
      </c>
      <c r="D90" s="35">
        <v>0</v>
      </c>
      <c r="E90" s="35">
        <v>0</v>
      </c>
      <c r="F90" s="33">
        <v>0</v>
      </c>
      <c r="G90" s="35">
        <v>15</v>
      </c>
      <c r="H90" s="35">
        <v>0</v>
      </c>
      <c r="I90" s="35">
        <v>0</v>
      </c>
      <c r="J90" s="35">
        <v>0</v>
      </c>
      <c r="K90" s="10"/>
      <c r="L90" s="35">
        <v>0</v>
      </c>
      <c r="M90" s="38">
        <f t="shared" si="7"/>
        <v>15</v>
      </c>
      <c r="N90" s="64"/>
      <c r="O90" s="35">
        <v>0</v>
      </c>
      <c r="P90" s="53"/>
      <c r="Q90" s="53"/>
      <c r="R90" s="53"/>
      <c r="S90" s="53"/>
      <c r="T90" s="59">
        <f t="shared" si="4"/>
        <v>0</v>
      </c>
      <c r="U90" s="30" t="s">
        <v>53</v>
      </c>
      <c r="V90" s="29" t="s">
        <v>120</v>
      </c>
      <c r="W90" s="9"/>
      <c r="X90" s="35">
        <v>0</v>
      </c>
      <c r="Y90" s="13"/>
      <c r="Z90" s="13"/>
      <c r="AA90" s="88">
        <f t="shared" si="5"/>
        <v>0</v>
      </c>
      <c r="AB90" s="71">
        <f t="shared" si="6"/>
        <v>15</v>
      </c>
      <c r="AC90" s="10">
        <v>40</v>
      </c>
      <c r="AD90" s="94"/>
    </row>
    <row r="91" spans="1:30" s="3" customFormat="1" ht="35.1" customHeight="1" x14ac:dyDescent="0.25">
      <c r="A91" s="30" t="s">
        <v>60</v>
      </c>
      <c r="B91" s="29" t="s">
        <v>121</v>
      </c>
      <c r="C91" s="34">
        <v>0</v>
      </c>
      <c r="D91" s="35">
        <v>0</v>
      </c>
      <c r="E91" s="35">
        <v>0</v>
      </c>
      <c r="F91" s="33">
        <v>15</v>
      </c>
      <c r="G91" s="35">
        <v>0</v>
      </c>
      <c r="H91" s="35">
        <v>0</v>
      </c>
      <c r="I91" s="35">
        <v>0</v>
      </c>
      <c r="J91" s="35">
        <v>0</v>
      </c>
      <c r="K91" s="10"/>
      <c r="L91" s="35">
        <v>0</v>
      </c>
      <c r="M91" s="38">
        <f t="shared" si="7"/>
        <v>15</v>
      </c>
      <c r="N91" s="64"/>
      <c r="O91" s="35">
        <v>0</v>
      </c>
      <c r="P91" s="53"/>
      <c r="Q91" s="53"/>
      <c r="R91" s="53"/>
      <c r="S91" s="53"/>
      <c r="T91" s="59">
        <f t="shared" si="4"/>
        <v>0</v>
      </c>
      <c r="U91" s="30" t="s">
        <v>60</v>
      </c>
      <c r="V91" s="29" t="s">
        <v>121</v>
      </c>
      <c r="W91" s="9"/>
      <c r="X91" s="35">
        <v>0</v>
      </c>
      <c r="Y91" s="13"/>
      <c r="Z91" s="13"/>
      <c r="AA91" s="88">
        <f t="shared" si="5"/>
        <v>0</v>
      </c>
      <c r="AB91" s="71">
        <f t="shared" si="6"/>
        <v>15</v>
      </c>
      <c r="AC91" s="10">
        <v>40</v>
      </c>
      <c r="AD91" s="94"/>
    </row>
    <row r="92" spans="1:30" s="3" customFormat="1" ht="35.1" customHeight="1" x14ac:dyDescent="0.25">
      <c r="A92" s="30" t="s">
        <v>100</v>
      </c>
      <c r="B92" s="29" t="s">
        <v>122</v>
      </c>
      <c r="C92" s="34">
        <v>0</v>
      </c>
      <c r="D92" s="35"/>
      <c r="E92" s="35">
        <v>0</v>
      </c>
      <c r="F92" s="33">
        <v>0</v>
      </c>
      <c r="G92" s="35">
        <v>0</v>
      </c>
      <c r="H92" s="35">
        <v>0</v>
      </c>
      <c r="I92" s="35">
        <v>5</v>
      </c>
      <c r="J92" s="35">
        <v>3</v>
      </c>
      <c r="K92" s="10"/>
      <c r="L92" s="35">
        <v>0</v>
      </c>
      <c r="M92" s="38">
        <f t="shared" si="7"/>
        <v>8</v>
      </c>
      <c r="N92" s="64"/>
      <c r="O92" s="35">
        <v>0</v>
      </c>
      <c r="P92" s="53"/>
      <c r="Q92" s="53"/>
      <c r="R92" s="54"/>
      <c r="S92" s="54"/>
      <c r="T92" s="59">
        <f t="shared" si="4"/>
        <v>0</v>
      </c>
      <c r="U92" s="30" t="s">
        <v>100</v>
      </c>
      <c r="V92" s="29" t="s">
        <v>122</v>
      </c>
      <c r="W92" s="9"/>
      <c r="X92" s="35">
        <v>0</v>
      </c>
      <c r="Y92" s="17"/>
      <c r="Z92" s="17"/>
      <c r="AA92" s="88">
        <f t="shared" si="5"/>
        <v>0</v>
      </c>
      <c r="AB92" s="71">
        <f t="shared" si="6"/>
        <v>8</v>
      </c>
      <c r="AC92" s="10">
        <v>41</v>
      </c>
      <c r="AD92" s="94"/>
    </row>
    <row r="93" spans="1:30" s="3" customFormat="1" ht="35.1" customHeight="1" x14ac:dyDescent="0.25">
      <c r="A93" s="30" t="s">
        <v>60</v>
      </c>
      <c r="B93" s="29" t="s">
        <v>123</v>
      </c>
      <c r="C93" s="34">
        <f>15-15</f>
        <v>0</v>
      </c>
      <c r="D93" s="35">
        <f>5-5</f>
        <v>0</v>
      </c>
      <c r="E93" s="35">
        <v>0</v>
      </c>
      <c r="F93" s="33">
        <v>0</v>
      </c>
      <c r="G93" s="35">
        <v>0</v>
      </c>
      <c r="H93" s="35">
        <v>0</v>
      </c>
      <c r="I93" s="35">
        <v>0</v>
      </c>
      <c r="J93" s="35">
        <v>0</v>
      </c>
      <c r="K93" s="10"/>
      <c r="L93" s="35">
        <v>0</v>
      </c>
      <c r="M93" s="38">
        <f t="shared" si="7"/>
        <v>0</v>
      </c>
      <c r="N93" s="64"/>
      <c r="O93" s="35">
        <v>0</v>
      </c>
      <c r="P93" s="53"/>
      <c r="Q93" s="53"/>
      <c r="R93" s="53"/>
      <c r="S93" s="53"/>
      <c r="T93" s="59">
        <f t="shared" si="4"/>
        <v>0</v>
      </c>
      <c r="U93" s="30" t="s">
        <v>60</v>
      </c>
      <c r="V93" s="29" t="s">
        <v>123</v>
      </c>
      <c r="W93" s="9"/>
      <c r="X93" s="35">
        <v>0</v>
      </c>
      <c r="Y93" s="13"/>
      <c r="Z93" s="13"/>
      <c r="AA93" s="88">
        <f t="shared" si="5"/>
        <v>0</v>
      </c>
      <c r="AB93" s="71">
        <f t="shared" si="6"/>
        <v>0</v>
      </c>
      <c r="AC93" s="10">
        <v>42</v>
      </c>
      <c r="AD93" s="94"/>
    </row>
    <row r="94" spans="1:30" s="3" customFormat="1" ht="35.1" customHeight="1" thickBot="1" x14ac:dyDescent="0.3">
      <c r="A94" s="78" t="s">
        <v>37</v>
      </c>
      <c r="B94" s="31" t="s">
        <v>124</v>
      </c>
      <c r="C94" s="36">
        <f>15-15</f>
        <v>0</v>
      </c>
      <c r="D94" s="37">
        <f>5-5</f>
        <v>0</v>
      </c>
      <c r="E94" s="37">
        <v>0</v>
      </c>
      <c r="F94" s="37">
        <v>0</v>
      </c>
      <c r="G94" s="37">
        <v>0</v>
      </c>
      <c r="H94" s="37">
        <v>0</v>
      </c>
      <c r="I94" s="37">
        <v>0</v>
      </c>
      <c r="J94" s="37">
        <v>0</v>
      </c>
      <c r="K94" s="18"/>
      <c r="L94" s="37">
        <v>0</v>
      </c>
      <c r="M94" s="39">
        <f t="shared" si="7"/>
        <v>0</v>
      </c>
      <c r="N94" s="67"/>
      <c r="O94" s="37">
        <v>0</v>
      </c>
      <c r="P94" s="68"/>
      <c r="Q94" s="68"/>
      <c r="R94" s="68"/>
      <c r="S94" s="68"/>
      <c r="T94" s="69">
        <f t="shared" si="4"/>
        <v>0</v>
      </c>
      <c r="U94" s="78" t="s">
        <v>37</v>
      </c>
      <c r="V94" s="31" t="s">
        <v>124</v>
      </c>
      <c r="W94" s="19"/>
      <c r="X94" s="37">
        <v>0</v>
      </c>
      <c r="Y94" s="20"/>
      <c r="Z94" s="20"/>
      <c r="AA94" s="89">
        <f t="shared" si="5"/>
        <v>0</v>
      </c>
      <c r="AB94" s="74">
        <f t="shared" si="6"/>
        <v>0</v>
      </c>
      <c r="AC94" s="18">
        <v>42</v>
      </c>
      <c r="AD94" s="95"/>
    </row>
    <row r="95" spans="1:30" ht="19.5" x14ac:dyDescent="0.3">
      <c r="C95" s="21"/>
      <c r="D95" s="21"/>
      <c r="E95" s="21"/>
      <c r="F95" s="21"/>
      <c r="G95" s="22"/>
      <c r="H95" s="21"/>
      <c r="I95" s="22"/>
      <c r="J95" s="23"/>
      <c r="K95" s="23"/>
      <c r="L95" s="21"/>
      <c r="W95" s="24"/>
      <c r="X95" s="24"/>
      <c r="Y95" s="24"/>
      <c r="Z95" s="24"/>
      <c r="AA95" s="24"/>
      <c r="AB95" s="70"/>
      <c r="AC95" s="25"/>
      <c r="AD95" s="25"/>
    </row>
    <row r="96" spans="1:30" x14ac:dyDescent="0.3">
      <c r="C96" s="24"/>
      <c r="D96" s="24"/>
      <c r="E96" s="24"/>
      <c r="F96" s="24"/>
      <c r="H96" s="24"/>
      <c r="J96" s="7"/>
      <c r="K96" s="7"/>
      <c r="L96" s="24"/>
      <c r="W96" s="24"/>
      <c r="X96" s="24"/>
      <c r="Y96" s="24"/>
      <c r="Z96" s="24"/>
      <c r="AA96" s="24"/>
      <c r="AB96" s="25"/>
      <c r="AC96" s="25"/>
      <c r="AD96" s="25"/>
    </row>
    <row r="97" spans="10:20" s="26" customFormat="1" x14ac:dyDescent="0.3">
      <c r="J97" s="27"/>
      <c r="M97" s="27"/>
      <c r="N97" s="27"/>
      <c r="O97" s="28"/>
      <c r="P97" s="28"/>
      <c r="Q97" s="28"/>
      <c r="R97" s="28"/>
      <c r="S97" s="28"/>
      <c r="T97" s="28"/>
    </row>
  </sheetData>
  <autoFilter ref="A3:AC98">
    <sortState ref="A33:AC33">
      <sortCondition ref="B3:B97"/>
    </sortState>
  </autoFilter>
  <mergeCells count="6">
    <mergeCell ref="C49:M49"/>
    <mergeCell ref="O49:T49"/>
    <mergeCell ref="W49:AA49"/>
    <mergeCell ref="C2:M2"/>
    <mergeCell ref="O2:T2"/>
    <mergeCell ref="W2:AA2"/>
  </mergeCells>
  <pageMargins left="0" right="0" top="0" bottom="0" header="0" footer="0"/>
  <pageSetup paperSize="9" scale="16" orientation="landscape" r:id="rId1"/>
  <colBreaks count="1" manualBreakCount="1">
    <brk id="20" min="1" max="93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Рейтинг регионов 2025</vt:lpstr>
      <vt:lpstr>'Рейтинг регионов 2025'!Область_печати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Позднякова Татьяна Гранитовна</dc:creator>
  <cp:lastModifiedBy>Отдел по организации спортивной работы п</cp:lastModifiedBy>
  <cp:lastPrinted>2026-03-19T06:16:36Z</cp:lastPrinted>
  <dcterms:created xsi:type="dcterms:W3CDTF">2026-03-03T12:37:15Z</dcterms:created>
  <dcterms:modified xsi:type="dcterms:W3CDTF">2026-03-19T13:23:35Z</dcterms:modified>
</cp:coreProperties>
</file>